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80" windowWidth="15920" windowHeight="11020" activeTab="1"/>
  </bookViews>
  <sheets>
    <sheet name="Видатки" sheetId="1" r:id="rId1"/>
    <sheet name="Доходи" sheetId="2" r:id="rId2"/>
  </sheets>
  <definedNames>
    <definedName name="_xlnm._FilterDatabase" localSheetId="0" hidden="1">'Видатки'!$A$5:$D$44</definedName>
    <definedName name="_xlnm.Print_Titles" localSheetId="0">'Видатки'!$6:$8</definedName>
    <definedName name="_xlnm.Print_Titles" localSheetId="1">'Доходи'!$13:$15</definedName>
  </definedNames>
  <calcPr fullCalcOnLoad="1"/>
</workbook>
</file>

<file path=xl/sharedStrings.xml><?xml version="1.0" encoding="utf-8"?>
<sst xmlns="http://schemas.openxmlformats.org/spreadsheetml/2006/main" count="319" uniqueCount="150">
  <si>
    <t>Додаток 5</t>
  </si>
  <si>
    <t>(код бюджету)</t>
  </si>
  <si>
    <t>1. Показники міжбюджетних трансфертів з інших місцевих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</si>
  <si>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</si>
  <si>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</si>
  <si>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</si>
  <si>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</si>
  <si>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</si>
  <si>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Рівненської області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</si>
  <si>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</si>
  <si>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</si>
  <si>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</si>
  <si>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 та ІІ, у тому числі:</t>
  </si>
  <si>
    <t>загальний фонд</t>
  </si>
  <si>
    <t>спеціальний фонд</t>
  </si>
  <si>
    <t>2. Показники міжбюджетних трансфертів іншим  бюджетам</t>
  </si>
  <si>
    <t>Код Програмної
класифікації
видатків та
кредитування
місцевого бюджету/
Код бюджету</t>
  </si>
  <si>
    <t>Код типової
програмної
класифікації
видатків та
кредитування
місцевого
бюджету</t>
  </si>
  <si>
    <t>Найменування трансферту/
Найменування бюджету – отримувача міжбюджетного трансферту</t>
  </si>
  <si>
    <t>Бюджет Бабинської сільської територіальної громади</t>
  </si>
  <si>
    <t>Бюджет Клесівської селищної територіальної громади</t>
  </si>
  <si>
    <t>Бюджет Крупецької сільської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</si>
  <si>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</si>
  <si>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</si>
  <si>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Шпанівської сільської територіальної громади</t>
  </si>
  <si>
    <t xml:space="preserve">Бюджет Малинської сільської територіальної громади </t>
  </si>
  <si>
    <t xml:space="preserve">Бюджет Великоомелянської сільської територіальної громади </t>
  </si>
  <si>
    <t xml:space="preserve">Бюджет Головинської сільської територіальної громади </t>
  </si>
  <si>
    <t xml:space="preserve">Бюджет Семидубської сільської територіальної громади 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</si>
  <si>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</si>
  <si>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</si>
  <si>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</si>
  <si>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</si>
  <si>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</si>
  <si>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</si>
  <si>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</si>
  <si>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</si>
  <si>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</si>
  <si>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</si>
  <si>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</si>
  <si>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</si>
  <si>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</si>
  <si>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</si>
  <si>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</si>
  <si>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</si>
  <si>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</si>
  <si>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</si>
  <si>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</si>
  <si>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</si>
  <si>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Разом по бюджетах територіальних громад</t>
  </si>
  <si>
    <t>Базова дотація</t>
  </si>
  <si>
    <t>Бюджет Бугринської сільської територіальної громади</t>
  </si>
  <si>
    <t>Бюджет Підлозцівської сільської територіальної громади</t>
  </si>
  <si>
    <t>Бюджет Радивилівської міської територіальної громади</t>
  </si>
  <si>
    <t xml:space="preserve">Бюджет Привільненської сільської територіальної громади </t>
  </si>
  <si>
    <t>Бюджет Мирогощанської сільської територіальної громади</t>
  </si>
  <si>
    <t>Бюджет Козинської сільської територіальної громади</t>
  </si>
  <si>
    <t xml:space="preserve">Бюджет Млинівської селищної територіальної громади </t>
  </si>
  <si>
    <t>Бюджет Боремельської сільської територіальної громади</t>
  </si>
  <si>
    <t>Бюджет Бокіймівської сільської територіальної громади</t>
  </si>
  <si>
    <t>Бюджет Тараканівської сільської територіальної громади</t>
  </si>
  <si>
    <t>Бюджет Ярославицької сільської територіальної громади</t>
  </si>
  <si>
    <t>Бюджет Клеванської селищної територіальної громади</t>
  </si>
  <si>
    <t>Бюджет Немовицької сільської територіальної громади</t>
  </si>
  <si>
    <t>Бюджет Демидівської селищної територіальної громади</t>
  </si>
  <si>
    <t>Бюджет Малолюбашанської сільської територіальної громади</t>
  </si>
  <si>
    <t>Бюджет Олександрійської сільської територіальної громади</t>
  </si>
  <si>
    <t>Бюджет Повчанської сільської територіальної громади</t>
  </si>
  <si>
    <t>Бюджет Дядьковицької сільської територіальної громади</t>
  </si>
  <si>
    <t>Бюджет Корнинської сільської територіальної громади</t>
  </si>
  <si>
    <t>Бюджет Старосільської сільської територіальної громади</t>
  </si>
  <si>
    <t xml:space="preserve">Бюджет Вараської міської територіальної громади </t>
  </si>
  <si>
    <t xml:space="preserve">Бюджет Острозької міської територіальної громади </t>
  </si>
  <si>
    <t xml:space="preserve">Бюджет Степанської селищної територіальної громади </t>
  </si>
  <si>
    <t>Освітня субвенція з державного бюджету місцевим бюджетам</t>
  </si>
  <si>
    <t>Додаткова дотація з державного бюджету місцевим бюджетам на  здійснення переданих з державного бюджету видатків з утримання закладів освіти та охорони здоров'я</t>
  </si>
  <si>
    <t>Додаткова дотація з державного бюджету місцевим бюджетам 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</si>
  <si>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</si>
  <si>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</si>
  <si>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</si>
  <si>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створення мережі спеціалізованих служб підтримки осіб, які постраджали від домашнього насильства та насильства за ознакою статі</t>
  </si>
  <si>
    <t>МІЖБЮДЖЕТНІ  ТРАНСФЕРТИ  НА  2022  РІК</t>
  </si>
  <si>
    <t>Субвенція з місцевого бюджету на здійснення переданих видатків у сфері освіти за рахунок коштів освітньої субвенції (оплату праці з нарахуваннями педагогічних працівників інклюзивно-ресурсних центрів)</t>
  </si>
  <si>
    <t>Субвенція з місцевого бюджету на здійснення переданих видатків у сфері освіти за рахунок коштів освітньої субвенції (оплату праці з нарахуваннями педагогічних працівників приватних шкіл)</t>
  </si>
  <si>
    <t>0619310</t>
  </si>
  <si>
    <t>Інші субвенції з місцевого бюджету (Комплексна програма розвитку агропромислового комплексу Рівненської області на 2018-2022 роки)</t>
  </si>
  <si>
    <t>0619330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</si>
  <si>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праці з нарахуваннями (видатки споживання)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</si>
  <si>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(на придбання спецзасобів корекції  (видатки розвитку)</t>
  </si>
  <si>
    <t>9310</t>
  </si>
  <si>
    <t>9330</t>
  </si>
  <si>
    <t>Інші субвенції з місцевого бюджету (на комплексну програму енергоефективності Рівненської області на 2018-2025 роки)</t>
  </si>
  <si>
    <t>ІІ. Трансферти із спеціального фонду бюджету</t>
  </si>
  <si>
    <t>І. Трансферти із загального фонду бюджету</t>
  </si>
  <si>
    <t>Інші субвенції з місцевого бюджету (Реконструкція будівлі початкових класів Немовицької ЗОШ I-III ст. по вулиці Центральна,2 в с. Немовичі Сарненського району Рівненської області (в т.ч. коригування проектної документації)</t>
  </si>
  <si>
    <t>Інші субвенції з місцевого бюджету (Будівництво стадіону смт. Зарічне Рівненської області (в т.ч. коригування проектної документації)</t>
  </si>
  <si>
    <t>Інші субвенції з місцевого бюджету (Реконструкція будівель Дубровицького НВК «Ліцей - ЗОШ І-ІІ ступенів» по вул. Макарівській, 11 в м. Дубровиця Рівненської області (влаштування шатрового даху, зовнішнє опорядження фасадів, заміна вікон та зовнішніх дверей, реконструкція системи опалення) (в т.ч. коригування проектної документації)</t>
  </si>
  <si>
    <t>Інші субвенції з місцевого бюджету (Будівництво фізкультурно-оздоровчого басейну на базі Костопільської ДЮСШ за адресою: провулок Артилерійський, 5а м. Костопіль, Рівненська область (в т.ч. коригування проектної документації)</t>
  </si>
  <si>
    <t>Інші субвенції з місцевого бюджету (Капітальний ремонт другого корпусу Перекальської гімназії Зарічненської селищної ради (в т.ч. коригування проектної документації)</t>
  </si>
  <si>
    <t>Дотація з місцевого бюджету 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</si>
  <si>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9160</t>
  </si>
  <si>
    <t>0819210</t>
  </si>
  <si>
    <t>0819270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</si>
  <si>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</si>
  <si>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Сергій СВИСТАЛЮК</t>
  </si>
  <si>
    <t xml:space="preserve">Перший заступник голови обласної ради   </t>
  </si>
  <si>
    <t xml:space="preserve">до рішення Рівненської обласної ради </t>
  </si>
  <si>
    <t>"Про обласний бюджет Рівненської області на 2022 рік"</t>
  </si>
  <si>
    <t>Державний бюджет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</si>
  <si>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</si>
  <si>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0619770</t>
  </si>
  <si>
    <t>Інші субвенції з місцевого бюджету (на поточний ремонт покрівлі дошкільний навчальний заклад №4 (ясла-садок) «Дзвіночок» по вулиці Чехова будинок 15 в смт Клесів Рівненської області Сарненського району». Субвенція бюджету Клесівської селищної територіальної громади)</t>
  </si>
  <si>
    <t>9770</t>
  </si>
  <si>
    <t>Інші субвенції з місцевого бюджету (на облаштування харчоблоків навчальних закладів)</t>
  </si>
  <si>
    <t>Інші субвенції  з місцевого бюджету (на обслуговування осіб з інвалідністю в Рівненському обласному центрі комплексної реабілітації)</t>
  </si>
  <si>
    <t>Інші субвенції  з місцевого бюджету (на організацію  участі вихованців пластових гуртків , що працюють при закладах загальної середньої освіти Городоцької сільської ради, у заходах і таборах, організованих КЗ «Рівненський обласний молодіжний пластовий вишкільний центр»)</t>
  </si>
  <si>
    <t>Інші субвенції  з місцевого бюджету (на співфінансування   об'єкту  "Капітальний ремонт дорожнього покриття автодороги О181515 Ставки-Обарів на ділянці км.0+530-км2+483 Рівненського району Рівненської області" )</t>
  </si>
  <si>
    <t>Інші субвенції  з місцевого бюджету (на нове будівництво приміщення дошкільного підрозділу Великоолексинського НВК школа-сад" по вул.Шевченка, 1 в с.Великий Олексин Рівненського району Рівненської області")</t>
  </si>
  <si>
    <t>Інші субвенції з місцевого бюджету (на капітальний ремонт вул. 1-го Грудня від вул. Лесі Українки до вул. Партизанська в смт Зарічне Рівненської області)</t>
  </si>
  <si>
    <t>Бюджет Млинівської сільської територіальної громади</t>
  </si>
  <si>
    <t>Бюджет Вараської міської територіальної громади</t>
  </si>
  <si>
    <t>Бюджет Великоомелянської сільської територіальної громади</t>
  </si>
  <si>
    <t>Інші субвенції  з місцевого бюджету (на будівництво дитячого дошкільного закладу по вул.Свободи, 14 в с.Колоденка Рівненського району"(в т.ч. на коригування проектно-кошторисної документації)</t>
  </si>
  <si>
    <t>Інші субвенції  з місцевого бюджету (для реалізації заходів Програми розвитку фізичної культури і спорту в Рівненській області на період до 2024 року)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</si>
  <si>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(на капітальний ремонт дорожнього покриття вул. Перша в с. Здовбиця Здолбунівського району Рівненської області)</t>
  </si>
  <si>
    <t>Інші субвенції  з місцевого бюджету (на будівництво дошкільного навчального закладу на 140 місць  по вул. Б.Хмельницького, 3а в с. Городок Рівненського району  Рівненської області")</t>
  </si>
  <si>
    <t>Інші субвенції з місцевого бюджету (на капітальний ремонт будівлі (покрівлі) комунального закладу «Дубровицький районний будинок культури» Дубровицької районної ради)</t>
  </si>
  <si>
    <t>Інші субвенції з місцевого бюджету (на капітальний ремонт Костопільської ЗОШ № 3 І-ІІІ ступенів (утеплення фасадів, ремонт коридорів і сходових кліток та благоустрій території) в м.Костопіль на вул.Грушевського,17 Костопільського району Рівненської області»)</t>
  </si>
  <si>
    <t>Інші субвенції з місцевого бюджету (на капітальний ремонт водопроводу в с. Дуліби Гощанського району Рівненської області (в т.ч. коригування проектної документації)</t>
  </si>
  <si>
    <t>Інші субвенції з місцевого бюджету (на капітальний ремонт будівлі сільської ради по вул. Незалежності, 4 в с. Підлозці Млинівського району Рівненської області (зовнішнє опорядження фасадів)</t>
  </si>
  <si>
    <t>Інші субвенції з місцевого бюджету (на капітальний ремонт приміщення Княгининської амбулаторії загальної практики сімейної медицини (фасадів і покрівлі) Дубенського району Рівненської області)</t>
  </si>
  <si>
    <t>Інші субвенції з місцевого бюджету (на капітальний ремонт внутрішніх приміщень адмінбудівлі (ЦНАП) на вул.Народна, 1 в смт. Млинів Рівненської області)</t>
  </si>
  <si>
    <t>Інші субвенції з місцевого бюджету (на капітальний ремонт з утепленням фасаду Ярославицького ліцею (будівля навчального закладу) по вул.Шкільна 30 в с.Ярославичі Млинівського району Рівненської області)</t>
  </si>
  <si>
    <t>Інші субвенції з місцевого бюджету (на нове будівництво спортивного майданчика на вул.Заводська в смт. Оржів Рівненського району Рівненської області)</t>
  </si>
  <si>
    <t>Інші субвенції з місцевого бюджету (на капітальний ремонт (зовнішнє опорядження і утеплення фасадів, часткова заміна вікон та зовнішніх дверей) Костопільської загальноосвітньої школи І-ІІІ ступенів №6 на вул.Юлія Жилка, в м.Костопіль Костопільської районної ради Костопільського району Рівненської області)</t>
  </si>
  <si>
    <t>Інші субвенції з місцевого бюджету (на капітальний ремонт внутрішніх приміщень адмінбудівлі (ЦНАП) на вул.Луцька, 3 в смт. Демидівка Рівненської області)</t>
  </si>
  <si>
    <t>Інші субвенції з місцевого бюджету (на капітальний ремонт (зовнішнє опорядження і утеплення частини фасадів та заміна частини покрівлі) ОЗ «Котівський ліцей» за адресою: вул.Приходька, 97 г, с.Нова Уукраїнка, Рівненський район Рівненська область)</t>
  </si>
  <si>
    <t>Інші субвенції з місцевого бюджету (на капітальний ремонт будівлі школи (оздоблення фасадів стін по осях «А», «5», «1», «2») Олександрійської ЗОШ І-ІІІ ступенів Рівненської районної ради в с. Олександрія на вул. Молодіжна, 5г Рівненського району Рівненської області)</t>
  </si>
  <si>
    <t>Інші субвенції з місцевого бюджету (на капітальний ремонт КЗ «Малошпаківський заклад дошкільної освіти (ясла-садок)» загального типу Дядьковицької сільської ради Рівненського району Рівненської області в с. Малий Шпаків по вул. Шевченка 1А (утеплення фасадів)»)</t>
  </si>
  <si>
    <t>Інші субвенції з місцевого бюджету (на капітальний ремонт частини покрівлі опорного закладу «Малошпаківський ліцей» за адресою: вул. Шкільна 20,а, с. Малий Шпаків, Рівненський район, Рівненська область)</t>
  </si>
  <si>
    <t>Інші субвенції з місцевого бюджету (на капітальний ремонт покриття (заміна покрівельного килима) дошкільного навчального закладу (ясла-садок) комбінованого типу №2 Вараської міської ради Рівненської області за адресою: Рівненська область, м.Вараш, мкр.Будівельників 42)</t>
  </si>
  <si>
    <t>Інші субвенції з місцевого бюджету (на капітальний ремонт (зовнішнє опорядження та утеплення частини фасаду) Великоомелянського НВК «школа-гімназія» за адресою: вул. Шевченка, 74, с. Велика Омеляна, Рівненського району, Рівненської області)</t>
  </si>
  <si>
    <t>Інші субвенції з місцевого бюджету (на будівництво дошкільного підрозділу (дитячого садка) Здовбицького ліцею Здовбицької сільської ради Рівненської області по вул.Зарічна,18 у с. Здовбиця Рівненського району Рівненської області (виготовлення проектно-кошторисної документації)</t>
  </si>
  <si>
    <t>Інші субвенції з місцевого бюджету (на капітальний ремонт покрівлі (одноповерхова будівля) Здолбунівської ЗОШ I – III ст. №1 Здолбунівської міської ради Рівненської області в м. Здолбунів по вул. Д. Галицького, 17)</t>
  </si>
  <si>
    <t>Інші субвенції з місцевого бюджету (на капітальний ремонт даху будівлі дошкільного закладу «Грайлик» Здолбунівської міської ради Рівненської області по вул. Садова, 39 м.Здолбунів, Рівненської області, в т.ч. коригування проектно-кошторисної документації)</t>
  </si>
  <si>
    <t>Інші субвенції з місцевого бюджету (на капітальний ремонт будівлі (утеплення фасадів) Рокитнівського закладу дошкільної освіти комбінованого типу №2 «Струмочок» Рокитнівської селищної ради за адресою: Рівненська обл., Сарненський р-н., смт.Рокитне,  вул.Поліська, 18)</t>
  </si>
  <si>
    <t>Інші субвенції з місцевого бюджету (на реконструкцію частини приміщень будівлі хірургічного корпусу КНП «Сарненська центральна районна лікарня» Сарненської міської ради під рентген кабінет» (в тому числі виготовлення проектно-кошторисної документації та експертиза)</t>
  </si>
  <si>
    <t>Інші субвенції  з місцевого бюджету (на  забезпечення надання громадянам, які опинились в складних життєвих обставинах, соціальних послуг в комунальному закладі «Рівненський обласний центр з надання соціальних послуг» Рівненської обласної ради)</t>
  </si>
  <si>
    <t xml:space="preserve">Інші субвенції з місцевого бюджету (на капітальний ремонт будівлі початкової школи Рокитнівського ліцею №1 по вул. Незалежності, 32 в смт. Рокитне (ремонт даху) (ДСТУ БД.1.1-1:2013) </t>
  </si>
  <si>
    <t>від 23 грудня 2021 року № 466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</si>
</sst>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.0"/>
    <numFmt numFmtId="189" formatCode="#,##0.00_ ;[Red]\-#,##0.0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 Cyr"/>
      <family val="1"/>
    </font>
    <font>
      <sz val="12"/>
      <name val="Times New Roman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33" borderId="10" xfId="33" applyFont="1" applyFill="1" applyBorder="1" applyAlignment="1">
      <alignment horizontal="left" vertical="center" wrapText="1"/>
      <protection/>
    </xf>
    <xf numFmtId="186" fontId="5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7" fillId="0" borderId="11" xfId="0" applyNumberFormat="1" applyFont="1" applyBorder="1" applyAlignment="1">
      <alignment horizontal="left" wrapText="1"/>
    </xf>
    <xf numFmtId="0" fontId="8" fillId="33" borderId="10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left" vertical="center" wrapText="1"/>
      <protection/>
    </xf>
    <xf numFmtId="186" fontId="7" fillId="33" borderId="10" xfId="0" applyNumberFormat="1" applyFont="1" applyFill="1" applyBorder="1" applyAlignment="1">
      <alignment horizontal="left" vertical="center" wrapText="1"/>
    </xf>
    <xf numFmtId="0" fontId="10" fillId="33" borderId="11" xfId="33" applyFont="1" applyFill="1" applyBorder="1" applyAlignment="1">
      <alignment horizontal="left" vertical="center" wrapText="1"/>
      <protection/>
    </xf>
    <xf numFmtId="49" fontId="10" fillId="0" borderId="10" xfId="0" applyNumberFormat="1" applyFont="1" applyBorder="1" applyAlignment="1">
      <alignment horizontal="right"/>
    </xf>
    <xf numFmtId="0" fontId="10" fillId="33" borderId="10" xfId="33" applyFont="1" applyFill="1" applyBorder="1" applyAlignment="1">
      <alignment horizontal="right" vertical="center" wrapText="1"/>
      <protection/>
    </xf>
    <xf numFmtId="0" fontId="6" fillId="0" borderId="0" xfId="0" applyNumberFormat="1" applyFont="1" applyAlignment="1">
      <alignment horizontal="right"/>
    </xf>
    <xf numFmtId="4" fontId="14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/>
    </xf>
    <xf numFmtId="49" fontId="10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5" fillId="33" borderId="12" xfId="33" applyNumberFormat="1" applyFont="1" applyFill="1" applyBorder="1" applyAlignment="1">
      <alignment horizontal="right" vertical="center" wrapText="1"/>
      <protection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12" xfId="33" applyFont="1" applyFill="1" applyBorder="1" applyAlignment="1">
      <alignment horizontal="right" vertical="center" wrapText="1"/>
      <protection/>
    </xf>
    <xf numFmtId="4" fontId="8" fillId="0" borderId="13" xfId="0" applyNumberFormat="1" applyFont="1" applyBorder="1" applyAlignment="1">
      <alignment horizontal="right" vertical="center"/>
    </xf>
    <xf numFmtId="189" fontId="11" fillId="0" borderId="13" xfId="0" applyNumberFormat="1" applyFont="1" applyFill="1" applyBorder="1" applyAlignment="1">
      <alignment/>
    </xf>
    <xf numFmtId="189" fontId="8" fillId="0" borderId="13" xfId="0" applyNumberFormat="1" applyFont="1" applyFill="1" applyBorder="1" applyAlignment="1">
      <alignment/>
    </xf>
    <xf numFmtId="189" fontId="11" fillId="0" borderId="13" xfId="0" applyNumberFormat="1" applyFont="1" applyBorder="1" applyAlignment="1">
      <alignment/>
    </xf>
    <xf numFmtId="0" fontId="5" fillId="33" borderId="12" xfId="33" applyNumberFormat="1" applyFont="1" applyFill="1" applyBorder="1" applyAlignment="1">
      <alignment horizontal="right" wrapText="1"/>
      <protection/>
    </xf>
    <xf numFmtId="0" fontId="5" fillId="33" borderId="12" xfId="33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49" fontId="10" fillId="0" borderId="12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0" fontId="5" fillId="33" borderId="10" xfId="33" applyFont="1" applyFill="1" applyBorder="1" applyAlignment="1">
      <alignment horizontal="right" vertical="center" wrapText="1"/>
      <protection/>
    </xf>
    <xf numFmtId="1" fontId="10" fillId="0" borderId="12" xfId="0" applyNumberFormat="1" applyFont="1" applyBorder="1" applyAlignment="1">
      <alignment horizontal="right" vertical="center"/>
    </xf>
    <xf numFmtId="0" fontId="10" fillId="33" borderId="12" xfId="33" applyFont="1" applyFill="1" applyBorder="1" applyAlignment="1">
      <alignment horizontal="right" vertical="center" wrapText="1"/>
      <protection/>
    </xf>
    <xf numFmtId="0" fontId="5" fillId="33" borderId="10" xfId="33" applyFont="1" applyFill="1" applyBorder="1" applyAlignment="1">
      <alignment horizontal="right" wrapText="1"/>
      <protection/>
    </xf>
    <xf numFmtId="0" fontId="8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0" fontId="7" fillId="33" borderId="12" xfId="33" applyNumberFormat="1" applyFont="1" applyFill="1" applyBorder="1" applyAlignment="1">
      <alignment vertical="center" wrapText="1"/>
      <protection/>
    </xf>
    <xf numFmtId="4" fontId="7" fillId="33" borderId="13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53" fillId="33" borderId="13" xfId="0" applyNumberFormat="1" applyFont="1" applyFill="1" applyBorder="1" applyAlignment="1">
      <alignment vertical="center" wrapText="1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>
      <alignment/>
    </xf>
    <xf numFmtId="0" fontId="7" fillId="0" borderId="19" xfId="0" applyNumberFormat="1" applyFont="1" applyBorder="1" applyAlignment="1">
      <alignment horizontal="left" wrapText="1"/>
    </xf>
    <xf numFmtId="4" fontId="7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top"/>
    </xf>
    <xf numFmtId="4" fontId="8" fillId="33" borderId="23" xfId="0" applyNumberFormat="1" applyFont="1" applyFill="1" applyBorder="1" applyAlignment="1">
      <alignment vertical="center" wrapText="1"/>
    </xf>
    <xf numFmtId="0" fontId="7" fillId="33" borderId="15" xfId="33" applyFont="1" applyFill="1" applyBorder="1" applyAlignment="1">
      <alignment vertical="center" wrapText="1"/>
      <protection/>
    </xf>
    <xf numFmtId="0" fontId="7" fillId="33" borderId="19" xfId="33" applyFont="1" applyFill="1" applyBorder="1" applyAlignment="1">
      <alignment horizontal="left" vertical="center" wrapText="1"/>
      <protection/>
    </xf>
    <xf numFmtId="4" fontId="7" fillId="33" borderId="20" xfId="0" applyNumberFormat="1" applyFont="1" applyFill="1" applyBorder="1" applyAlignment="1">
      <alignment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0" fontId="10" fillId="33" borderId="15" xfId="33" applyFont="1" applyFill="1" applyBorder="1" applyAlignment="1">
      <alignment horizontal="right" vertical="center" wrapText="1"/>
      <protection/>
    </xf>
    <xf numFmtId="0" fontId="10" fillId="33" borderId="14" xfId="33" applyFont="1" applyFill="1" applyBorder="1" applyAlignment="1">
      <alignment horizontal="right" vertical="center" wrapText="1"/>
      <protection/>
    </xf>
    <xf numFmtId="0" fontId="10" fillId="33" borderId="14" xfId="33" applyFont="1" applyFill="1" applyBorder="1" applyAlignment="1">
      <alignment horizontal="left" vertical="center" wrapText="1"/>
      <protection/>
    </xf>
    <xf numFmtId="0" fontId="6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right"/>
    </xf>
    <xf numFmtId="0" fontId="5" fillId="33" borderId="27" xfId="33" applyFont="1" applyFill="1" applyBorder="1" applyAlignment="1">
      <alignment horizontal="right" wrapText="1"/>
      <protection/>
    </xf>
    <xf numFmtId="0" fontId="8" fillId="33" borderId="27" xfId="33" applyFont="1" applyFill="1" applyBorder="1" applyAlignment="1">
      <alignment horizontal="left" vertical="center" wrapText="1"/>
      <protection/>
    </xf>
    <xf numFmtId="4" fontId="8" fillId="0" borderId="28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4" fontId="9" fillId="0" borderId="29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4" fontId="9" fillId="0" borderId="18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7" fillId="33" borderId="11" xfId="33" applyFont="1" applyFill="1" applyBorder="1" applyAlignment="1">
      <alignment horizontal="left" vertical="center" wrapText="1"/>
      <protection/>
    </xf>
    <xf numFmtId="0" fontId="5" fillId="33" borderId="14" xfId="33" applyFont="1" applyFill="1" applyBorder="1" applyAlignment="1">
      <alignment horizontal="right" vertical="center" wrapText="1"/>
      <protection/>
    </xf>
    <xf numFmtId="0" fontId="1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4" fontId="8" fillId="33" borderId="10" xfId="0" applyNumberFormat="1" applyFont="1" applyFill="1" applyBorder="1" applyAlignment="1">
      <alignment vertical="center" wrapText="1"/>
    </xf>
    <xf numFmtId="0" fontId="7" fillId="33" borderId="10" xfId="33" applyNumberFormat="1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8" fillId="33" borderId="10" xfId="33" applyNumberFormat="1" applyFont="1" applyFill="1" applyBorder="1" applyAlignment="1">
      <alignment vertical="center" wrapText="1"/>
      <protection/>
    </xf>
    <xf numFmtId="4" fontId="8" fillId="33" borderId="10" xfId="0" applyNumberFormat="1" applyFont="1" applyFill="1" applyBorder="1" applyAlignment="1">
      <alignment vertical="center"/>
    </xf>
    <xf numFmtId="0" fontId="13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4" fontId="9" fillId="0" borderId="32" xfId="0" applyNumberFormat="1" applyFont="1" applyBorder="1" applyAlignment="1">
      <alignment horizontal="right"/>
    </xf>
    <xf numFmtId="4" fontId="54" fillId="0" borderId="13" xfId="0" applyNumberFormat="1" applyFont="1" applyBorder="1" applyAlignment="1">
      <alignment horizontal="right"/>
    </xf>
    <xf numFmtId="4" fontId="53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25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3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41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6"/>
  <sheetViews>
    <sheetView workbookViewId="0" topLeftCell="A1">
      <selection activeCell="C156" sqref="C156"/>
    </sheetView>
  </sheetViews>
  <sheetFormatPr defaultColWidth="9.00390625" defaultRowHeight="12.75"/>
  <cols>
    <col min="1" max="1" width="15.50390625" style="5" customWidth="1"/>
    <col min="2" max="2" width="13.50390625" style="5" customWidth="1"/>
    <col min="3" max="3" width="52.875" style="5" customWidth="1"/>
    <col min="4" max="4" width="26.50390625" style="5" customWidth="1"/>
  </cols>
  <sheetData>
    <row r="1" ht="8.25" customHeight="1"/>
    <row r="2" ht="12.75" hidden="1"/>
    <row r="3" spans="1:4" ht="20.25" customHeight="1">
      <c r="A3" s="97" t="s">
        <v>15</v>
      </c>
      <c r="B3" s="97"/>
      <c r="C3" s="97"/>
      <c r="D3" s="97"/>
    </row>
    <row r="4" ht="11.25" customHeight="1"/>
    <row r="5" ht="12.75" customHeight="1" thickBot="1">
      <c r="D5" s="15" t="s">
        <v>3</v>
      </c>
    </row>
    <row r="6" spans="1:4" s="1" customFormat="1" ht="47.25" customHeight="1">
      <c r="A6" s="101" t="s">
        <v>16</v>
      </c>
      <c r="B6" s="103" t="s">
        <v>17</v>
      </c>
      <c r="C6" s="103" t="s">
        <v>18</v>
      </c>
      <c r="D6" s="105" t="s">
        <v>6</v>
      </c>
    </row>
    <row r="7" spans="1:4" s="1" customFormat="1" ht="55.5" customHeight="1" thickBot="1">
      <c r="A7" s="102"/>
      <c r="B7" s="104"/>
      <c r="C7" s="104"/>
      <c r="D7" s="106"/>
    </row>
    <row r="8" spans="1:4" ht="11.25" customHeight="1" thickBot="1">
      <c r="A8" s="59">
        <v>1</v>
      </c>
      <c r="B8" s="60">
        <v>2</v>
      </c>
      <c r="C8" s="60">
        <v>3</v>
      </c>
      <c r="D8" s="61">
        <v>4</v>
      </c>
    </row>
    <row r="9" spans="1:4" ht="22.5" customHeight="1" thickBot="1">
      <c r="A9" s="67"/>
      <c r="B9" s="107" t="s">
        <v>93</v>
      </c>
      <c r="C9" s="108"/>
      <c r="D9" s="109"/>
    </row>
    <row r="10" spans="1:4" ht="75">
      <c r="A10" s="62" t="s">
        <v>84</v>
      </c>
      <c r="B10" s="63" t="s">
        <v>89</v>
      </c>
      <c r="C10" s="51" t="s">
        <v>82</v>
      </c>
      <c r="D10" s="52">
        <f>D11+D12</f>
        <v>45448930</v>
      </c>
    </row>
    <row r="11" spans="1:4" ht="15">
      <c r="A11" s="20">
        <v>17100000000</v>
      </c>
      <c r="B11" s="34" t="s">
        <v>89</v>
      </c>
      <c r="C11" s="9" t="s">
        <v>8</v>
      </c>
      <c r="D11" s="21">
        <f>16187380-11159770</f>
        <v>5027610</v>
      </c>
    </row>
    <row r="12" spans="1:4" ht="15">
      <c r="A12" s="18"/>
      <c r="B12" s="13"/>
      <c r="C12" s="8" t="s">
        <v>49</v>
      </c>
      <c r="D12" s="19">
        <f>SUM(D13:D38)</f>
        <v>40421320</v>
      </c>
    </row>
    <row r="13" spans="1:4" ht="15">
      <c r="A13" s="22">
        <v>17503000000</v>
      </c>
      <c r="B13" s="34" t="s">
        <v>89</v>
      </c>
      <c r="C13" s="3" t="s">
        <v>20</v>
      </c>
      <c r="D13" s="21">
        <v>1471422</v>
      </c>
    </row>
    <row r="14" spans="1:4" ht="15">
      <c r="A14" s="23">
        <v>17506000000</v>
      </c>
      <c r="B14" s="34" t="s">
        <v>89</v>
      </c>
      <c r="C14" s="4" t="s">
        <v>53</v>
      </c>
      <c r="D14" s="21">
        <v>990822</v>
      </c>
    </row>
    <row r="15" spans="1:4" ht="15">
      <c r="A15" s="22">
        <v>17515000000</v>
      </c>
      <c r="B15" s="34" t="s">
        <v>89</v>
      </c>
      <c r="C15" s="3" t="s">
        <v>57</v>
      </c>
      <c r="D15" s="21">
        <v>1531497</v>
      </c>
    </row>
    <row r="16" spans="1:4" ht="15">
      <c r="A16" s="22">
        <v>17522000000</v>
      </c>
      <c r="B16" s="34" t="s">
        <v>89</v>
      </c>
      <c r="C16" s="3" t="s">
        <v>62</v>
      </c>
      <c r="D16" s="21">
        <v>1471422</v>
      </c>
    </row>
    <row r="17" spans="1:4" ht="15">
      <c r="A17" s="22">
        <v>17523000000</v>
      </c>
      <c r="B17" s="34" t="s">
        <v>89</v>
      </c>
      <c r="C17" s="3" t="s">
        <v>63</v>
      </c>
      <c r="D17" s="21">
        <v>870672</v>
      </c>
    </row>
    <row r="18" spans="1:4" ht="15">
      <c r="A18" s="22">
        <v>17524000000</v>
      </c>
      <c r="B18" s="34" t="s">
        <v>89</v>
      </c>
      <c r="C18" s="3" t="s">
        <v>64</v>
      </c>
      <c r="D18" s="21">
        <v>941115</v>
      </c>
    </row>
    <row r="19" spans="1:4" ht="15">
      <c r="A19" s="24">
        <v>17527000000</v>
      </c>
      <c r="B19" s="34" t="s">
        <v>89</v>
      </c>
      <c r="C19" s="3" t="s">
        <v>24</v>
      </c>
      <c r="D19" s="21">
        <v>1231122</v>
      </c>
    </row>
    <row r="20" spans="1:4" ht="17.25" customHeight="1">
      <c r="A20" s="24">
        <v>17531000000</v>
      </c>
      <c r="B20" s="34" t="s">
        <v>89</v>
      </c>
      <c r="C20" s="3" t="s">
        <v>70</v>
      </c>
      <c r="D20" s="21">
        <v>870672</v>
      </c>
    </row>
    <row r="21" spans="1:4" ht="15">
      <c r="A21" s="24">
        <v>17532000000</v>
      </c>
      <c r="B21" s="34" t="s">
        <v>89</v>
      </c>
      <c r="C21" s="3" t="s">
        <v>71</v>
      </c>
      <c r="D21" s="21">
        <v>1952022</v>
      </c>
    </row>
    <row r="22" spans="1:4" ht="15">
      <c r="A22" s="24">
        <v>17534000000</v>
      </c>
      <c r="B22" s="34" t="s">
        <v>89</v>
      </c>
      <c r="C22" s="3" t="s">
        <v>72</v>
      </c>
      <c r="D22" s="21">
        <v>1471422</v>
      </c>
    </row>
    <row r="23" spans="1:4" ht="15">
      <c r="A23" s="24">
        <v>17535000000</v>
      </c>
      <c r="B23" s="34" t="s">
        <v>89</v>
      </c>
      <c r="C23" s="3" t="s">
        <v>73</v>
      </c>
      <c r="D23" s="21">
        <v>1711722</v>
      </c>
    </row>
    <row r="24" spans="1:4" ht="15">
      <c r="A24" s="24">
        <v>17547000000</v>
      </c>
      <c r="B24" s="34" t="s">
        <v>89</v>
      </c>
      <c r="C24" s="3" t="s">
        <v>29</v>
      </c>
      <c r="D24" s="21">
        <v>2672922</v>
      </c>
    </row>
    <row r="25" spans="1:4" ht="15">
      <c r="A25" s="24">
        <v>17549000000</v>
      </c>
      <c r="B25" s="34" t="s">
        <v>89</v>
      </c>
      <c r="C25" s="3" t="s">
        <v>31</v>
      </c>
      <c r="D25" s="21">
        <v>870672</v>
      </c>
    </row>
    <row r="26" spans="1:4" ht="18" customHeight="1">
      <c r="A26" s="24">
        <v>17552000000</v>
      </c>
      <c r="B26" s="34" t="s">
        <v>89</v>
      </c>
      <c r="C26" s="3" t="s">
        <v>33</v>
      </c>
      <c r="D26" s="21">
        <v>1471422</v>
      </c>
    </row>
    <row r="27" spans="1:4" ht="15">
      <c r="A27" s="24">
        <v>17553000000</v>
      </c>
      <c r="B27" s="34" t="s">
        <v>89</v>
      </c>
      <c r="C27" s="3" t="s">
        <v>34</v>
      </c>
      <c r="D27" s="21">
        <v>1711722</v>
      </c>
    </row>
    <row r="28" spans="1:4" ht="15">
      <c r="A28" s="24">
        <v>17554000000</v>
      </c>
      <c r="B28" s="34" t="s">
        <v>89</v>
      </c>
      <c r="C28" s="3" t="s">
        <v>35</v>
      </c>
      <c r="D28" s="21">
        <v>1231122</v>
      </c>
    </row>
    <row r="29" spans="1:4" ht="15">
      <c r="A29" s="24">
        <v>17555000000</v>
      </c>
      <c r="B29" s="34" t="s">
        <v>89</v>
      </c>
      <c r="C29" s="3" t="s">
        <v>36</v>
      </c>
      <c r="D29" s="21">
        <v>870672</v>
      </c>
    </row>
    <row r="30" spans="1:4" ht="15">
      <c r="A30" s="24">
        <v>17556000000</v>
      </c>
      <c r="B30" s="34" t="s">
        <v>89</v>
      </c>
      <c r="C30" s="3" t="s">
        <v>37</v>
      </c>
      <c r="D30" s="21">
        <v>1952022</v>
      </c>
    </row>
    <row r="31" spans="1:4" ht="15">
      <c r="A31" s="24">
        <v>17557000000</v>
      </c>
      <c r="B31" s="34" t="s">
        <v>89</v>
      </c>
      <c r="C31" s="3" t="s">
        <v>38</v>
      </c>
      <c r="D31" s="21">
        <v>1471422</v>
      </c>
    </row>
    <row r="32" spans="1:4" ht="15">
      <c r="A32" s="24">
        <v>17559000000</v>
      </c>
      <c r="B32" s="34" t="s">
        <v>89</v>
      </c>
      <c r="C32" s="3" t="s">
        <v>40</v>
      </c>
      <c r="D32" s="21">
        <v>2612847</v>
      </c>
    </row>
    <row r="33" spans="1:4" ht="15">
      <c r="A33" s="24">
        <v>17561000000</v>
      </c>
      <c r="B33" s="34" t="s">
        <v>89</v>
      </c>
      <c r="C33" s="3" t="s">
        <v>42</v>
      </c>
      <c r="D33" s="21">
        <v>2072172</v>
      </c>
    </row>
    <row r="34" spans="1:4" ht="15">
      <c r="A34" s="24">
        <v>17562000000</v>
      </c>
      <c r="B34" s="34" t="s">
        <v>89</v>
      </c>
      <c r="C34" s="3" t="s">
        <v>43</v>
      </c>
      <c r="D34" s="21">
        <v>3153521</v>
      </c>
    </row>
    <row r="35" spans="1:4" ht="15">
      <c r="A35" s="24">
        <v>17564000000</v>
      </c>
      <c r="B35" s="34" t="s">
        <v>89</v>
      </c>
      <c r="C35" s="3" t="s">
        <v>45</v>
      </c>
      <c r="D35" s="21">
        <v>2012097</v>
      </c>
    </row>
    <row r="36" spans="1:4" ht="15">
      <c r="A36" s="24">
        <v>17565000000</v>
      </c>
      <c r="B36" s="34" t="s">
        <v>89</v>
      </c>
      <c r="C36" s="3" t="s">
        <v>46</v>
      </c>
      <c r="D36" s="21">
        <v>1711722</v>
      </c>
    </row>
    <row r="37" spans="1:4" ht="15">
      <c r="A37" s="24">
        <v>17566000000</v>
      </c>
      <c r="B37" s="34" t="s">
        <v>89</v>
      </c>
      <c r="C37" s="3" t="s">
        <v>47</v>
      </c>
      <c r="D37" s="21">
        <v>1531497</v>
      </c>
    </row>
    <row r="38" spans="1:4" ht="15">
      <c r="A38" s="24">
        <v>17567000000</v>
      </c>
      <c r="B38" s="34" t="s">
        <v>89</v>
      </c>
      <c r="C38" s="3" t="s">
        <v>48</v>
      </c>
      <c r="D38" s="21">
        <v>561578</v>
      </c>
    </row>
    <row r="39" spans="1:4" ht="75">
      <c r="A39" s="32" t="s">
        <v>84</v>
      </c>
      <c r="B39" s="33" t="s">
        <v>89</v>
      </c>
      <c r="C39" s="8" t="s">
        <v>83</v>
      </c>
      <c r="D39" s="19">
        <f>D40+D41</f>
        <v>3491600</v>
      </c>
    </row>
    <row r="40" spans="1:4" ht="15">
      <c r="A40" s="20">
        <v>17100000000</v>
      </c>
      <c r="B40" s="34" t="s">
        <v>89</v>
      </c>
      <c r="C40" s="9" t="s">
        <v>8</v>
      </c>
      <c r="D40" s="21"/>
    </row>
    <row r="41" spans="1:4" ht="15">
      <c r="A41" s="18"/>
      <c r="B41" s="13"/>
      <c r="C41" s="8" t="s">
        <v>49</v>
      </c>
      <c r="D41" s="19">
        <f>SUM(D42:D43)</f>
        <v>3491600</v>
      </c>
    </row>
    <row r="42" spans="1:4" ht="15">
      <c r="A42" s="24">
        <v>17555000000</v>
      </c>
      <c r="B42" s="34" t="s">
        <v>89</v>
      </c>
      <c r="C42" s="3" t="s">
        <v>36</v>
      </c>
      <c r="D42" s="21">
        <v>2383565</v>
      </c>
    </row>
    <row r="43" spans="1:4" ht="15">
      <c r="A43" s="24">
        <v>17564000000</v>
      </c>
      <c r="B43" s="34" t="s">
        <v>89</v>
      </c>
      <c r="C43" s="3" t="s">
        <v>45</v>
      </c>
      <c r="D43" s="21">
        <f>785932+322103</f>
        <v>1108035</v>
      </c>
    </row>
    <row r="44" spans="1:4" ht="75">
      <c r="A44" s="32" t="s">
        <v>86</v>
      </c>
      <c r="B44" s="33" t="s">
        <v>90</v>
      </c>
      <c r="C44" s="8" t="s">
        <v>87</v>
      </c>
      <c r="D44" s="19">
        <f>D45</f>
        <v>16383000</v>
      </c>
    </row>
    <row r="45" spans="1:4" ht="15">
      <c r="A45" s="20">
        <v>17100000000</v>
      </c>
      <c r="B45" s="34" t="s">
        <v>90</v>
      </c>
      <c r="C45" s="9" t="s">
        <v>8</v>
      </c>
      <c r="D45" s="21">
        <v>16383000</v>
      </c>
    </row>
    <row r="46" spans="1:4" ht="75">
      <c r="A46" s="32" t="s">
        <v>86</v>
      </c>
      <c r="B46" s="33" t="s">
        <v>90</v>
      </c>
      <c r="C46" s="8" t="s">
        <v>88</v>
      </c>
      <c r="D46" s="19">
        <f>D47</f>
        <v>5422400</v>
      </c>
    </row>
    <row r="47" spans="1:4" ht="15">
      <c r="A47" s="20">
        <v>17100000000</v>
      </c>
      <c r="B47" s="34" t="s">
        <v>90</v>
      </c>
      <c r="C47" s="9" t="s">
        <v>8</v>
      </c>
      <c r="D47" s="21">
        <v>5422400</v>
      </c>
    </row>
    <row r="48" spans="1:4" ht="100.5" customHeight="1">
      <c r="A48" s="32" t="s">
        <v>110</v>
      </c>
      <c r="B48" s="34"/>
      <c r="C48" s="81" t="s">
        <v>111</v>
      </c>
      <c r="D48" s="19">
        <f>D49</f>
        <v>750000</v>
      </c>
    </row>
    <row r="49" spans="1:4" ht="15">
      <c r="A49" s="22">
        <v>17503000000</v>
      </c>
      <c r="B49" s="34" t="s">
        <v>112</v>
      </c>
      <c r="C49" s="3" t="s">
        <v>20</v>
      </c>
      <c r="D49" s="21">
        <v>750000</v>
      </c>
    </row>
    <row r="50" spans="1:4" ht="69.75">
      <c r="A50" s="32" t="s">
        <v>101</v>
      </c>
      <c r="B50" s="14">
        <v>9210</v>
      </c>
      <c r="C50" s="12" t="s">
        <v>103</v>
      </c>
      <c r="D50" s="19">
        <f>D51</f>
        <v>9643500</v>
      </c>
    </row>
    <row r="51" spans="1:4" ht="18.75" customHeight="1">
      <c r="A51" s="20">
        <v>17100000000</v>
      </c>
      <c r="B51" s="35">
        <v>9210</v>
      </c>
      <c r="C51" s="9" t="s">
        <v>8</v>
      </c>
      <c r="D51" s="25">
        <v>9643500</v>
      </c>
    </row>
    <row r="52" spans="1:4" ht="97.5">
      <c r="A52" s="32" t="s">
        <v>102</v>
      </c>
      <c r="B52" s="14">
        <v>9270</v>
      </c>
      <c r="C52" s="12" t="s">
        <v>109</v>
      </c>
      <c r="D52" s="19">
        <f>D53</f>
        <v>38131200</v>
      </c>
    </row>
    <row r="53" spans="1:4" ht="18.75" customHeight="1">
      <c r="A53" s="20">
        <v>17100000000</v>
      </c>
      <c r="B53" s="14">
        <v>9270</v>
      </c>
      <c r="C53" s="9" t="s">
        <v>8</v>
      </c>
      <c r="D53" s="25">
        <v>38131200</v>
      </c>
    </row>
    <row r="54" spans="1:4" ht="105">
      <c r="A54" s="36">
        <v>3719160</v>
      </c>
      <c r="B54" s="33" t="s">
        <v>100</v>
      </c>
      <c r="C54" s="10" t="s">
        <v>99</v>
      </c>
      <c r="D54" s="19">
        <f>D56</f>
        <v>14884000</v>
      </c>
    </row>
    <row r="55" spans="1:4" ht="15">
      <c r="A55" s="20">
        <v>17100000000</v>
      </c>
      <c r="B55" s="34" t="s">
        <v>100</v>
      </c>
      <c r="C55" s="9" t="s">
        <v>8</v>
      </c>
      <c r="D55" s="21"/>
    </row>
    <row r="56" spans="1:4" ht="15">
      <c r="A56" s="18"/>
      <c r="B56" s="34"/>
      <c r="C56" s="8" t="s">
        <v>49</v>
      </c>
      <c r="D56" s="19">
        <f>SUM(D57:D98)</f>
        <v>14884000</v>
      </c>
    </row>
    <row r="57" spans="1:4" ht="15">
      <c r="A57" s="22">
        <v>17501000000</v>
      </c>
      <c r="B57" s="34" t="s">
        <v>100</v>
      </c>
      <c r="C57" s="3" t="s">
        <v>19</v>
      </c>
      <c r="D57" s="26">
        <v>187900</v>
      </c>
    </row>
    <row r="58" spans="1:4" ht="15">
      <c r="A58" s="22">
        <v>17502000000</v>
      </c>
      <c r="B58" s="34" t="s">
        <v>100</v>
      </c>
      <c r="C58" s="3" t="s">
        <v>51</v>
      </c>
      <c r="D58" s="26">
        <v>30000</v>
      </c>
    </row>
    <row r="59" spans="1:4" ht="15">
      <c r="A59" s="22">
        <v>17505000000</v>
      </c>
      <c r="B59" s="34" t="s">
        <v>100</v>
      </c>
      <c r="C59" s="3" t="s">
        <v>52</v>
      </c>
      <c r="D59" s="26">
        <v>47100</v>
      </c>
    </row>
    <row r="60" spans="1:4" ht="15">
      <c r="A60" s="23">
        <v>17506000000</v>
      </c>
      <c r="B60" s="34" t="s">
        <v>100</v>
      </c>
      <c r="C60" s="4" t="s">
        <v>53</v>
      </c>
      <c r="D60" s="26">
        <v>555300</v>
      </c>
    </row>
    <row r="61" spans="1:4" ht="15">
      <c r="A61" s="22">
        <v>17507000000</v>
      </c>
      <c r="B61" s="34" t="s">
        <v>100</v>
      </c>
      <c r="C61" s="3" t="s">
        <v>21</v>
      </c>
      <c r="D61" s="26">
        <v>145800</v>
      </c>
    </row>
    <row r="62" spans="1:4" ht="15">
      <c r="A62" s="22">
        <v>17508000000</v>
      </c>
      <c r="B62" s="34" t="s">
        <v>100</v>
      </c>
      <c r="C62" s="3" t="s">
        <v>54</v>
      </c>
      <c r="D62" s="26">
        <v>77900</v>
      </c>
    </row>
    <row r="63" spans="1:4" ht="27.75">
      <c r="A63" s="22">
        <v>17509000000</v>
      </c>
      <c r="B63" s="34" t="s">
        <v>100</v>
      </c>
      <c r="C63" s="3" t="s">
        <v>55</v>
      </c>
      <c r="D63" s="26">
        <v>18400</v>
      </c>
    </row>
    <row r="64" spans="1:4" ht="15">
      <c r="A64" s="22">
        <v>17514000000</v>
      </c>
      <c r="B64" s="34" t="s">
        <v>100</v>
      </c>
      <c r="C64" s="3" t="s">
        <v>56</v>
      </c>
      <c r="D64" s="26">
        <v>53500</v>
      </c>
    </row>
    <row r="65" spans="1:4" ht="15">
      <c r="A65" s="22">
        <v>17515000000</v>
      </c>
      <c r="B65" s="34" t="s">
        <v>100</v>
      </c>
      <c r="C65" s="3" t="s">
        <v>57</v>
      </c>
      <c r="D65" s="26">
        <v>484300</v>
      </c>
    </row>
    <row r="66" spans="1:4" ht="19.5" customHeight="1">
      <c r="A66" s="22">
        <v>17516000000</v>
      </c>
      <c r="B66" s="34" t="s">
        <v>100</v>
      </c>
      <c r="C66" s="3" t="s">
        <v>58</v>
      </c>
      <c r="D66" s="26">
        <v>17000</v>
      </c>
    </row>
    <row r="67" spans="1:4" ht="21.75" customHeight="1">
      <c r="A67" s="22">
        <v>17517000000</v>
      </c>
      <c r="B67" s="34" t="s">
        <v>100</v>
      </c>
      <c r="C67" s="3" t="s">
        <v>22</v>
      </c>
      <c r="D67" s="26">
        <v>28500</v>
      </c>
    </row>
    <row r="68" spans="1:4" ht="15">
      <c r="A68" s="22">
        <v>17518000000</v>
      </c>
      <c r="B68" s="34" t="s">
        <v>100</v>
      </c>
      <c r="C68" s="3" t="s">
        <v>23</v>
      </c>
      <c r="D68" s="26">
        <v>113000</v>
      </c>
    </row>
    <row r="69" spans="1:4" ht="15">
      <c r="A69" s="22">
        <v>17519000000</v>
      </c>
      <c r="B69" s="34" t="s">
        <v>100</v>
      </c>
      <c r="C69" s="3" t="s">
        <v>59</v>
      </c>
      <c r="D69" s="26">
        <v>104900</v>
      </c>
    </row>
    <row r="70" spans="1:4" ht="18" customHeight="1">
      <c r="A70" s="22">
        <v>17520000000</v>
      </c>
      <c r="B70" s="34" t="s">
        <v>100</v>
      </c>
      <c r="C70" s="3" t="s">
        <v>60</v>
      </c>
      <c r="D70" s="26">
        <v>90300</v>
      </c>
    </row>
    <row r="71" spans="1:4" ht="18.75" customHeight="1">
      <c r="A71" s="22">
        <v>17521000000</v>
      </c>
      <c r="B71" s="34" t="s">
        <v>100</v>
      </c>
      <c r="C71" s="3" t="s">
        <v>61</v>
      </c>
      <c r="D71" s="26">
        <v>124300</v>
      </c>
    </row>
    <row r="72" spans="1:4" ht="15">
      <c r="A72" s="22">
        <v>17523000000</v>
      </c>
      <c r="B72" s="34" t="s">
        <v>100</v>
      </c>
      <c r="C72" s="3" t="s">
        <v>63</v>
      </c>
      <c r="D72" s="26">
        <v>128900</v>
      </c>
    </row>
    <row r="73" spans="1:4" ht="15">
      <c r="A73" s="22">
        <v>17524000000</v>
      </c>
      <c r="B73" s="34" t="s">
        <v>100</v>
      </c>
      <c r="C73" s="3" t="s">
        <v>64</v>
      </c>
      <c r="D73" s="26">
        <v>382100</v>
      </c>
    </row>
    <row r="74" spans="1:4" ht="27.75">
      <c r="A74" s="22">
        <v>17525000000</v>
      </c>
      <c r="B74" s="34" t="s">
        <v>100</v>
      </c>
      <c r="C74" s="3" t="s">
        <v>65</v>
      </c>
      <c r="D74" s="26">
        <v>196500</v>
      </c>
    </row>
    <row r="75" spans="1:4" ht="16.5" customHeight="1">
      <c r="A75" s="24">
        <v>17526000000</v>
      </c>
      <c r="B75" s="34" t="s">
        <v>100</v>
      </c>
      <c r="C75" s="3" t="s">
        <v>66</v>
      </c>
      <c r="D75" s="27">
        <v>1973800</v>
      </c>
    </row>
    <row r="76" spans="1:4" ht="15">
      <c r="A76" s="24">
        <v>17527000000</v>
      </c>
      <c r="B76" s="34" t="s">
        <v>100</v>
      </c>
      <c r="C76" s="3" t="s">
        <v>24</v>
      </c>
      <c r="D76" s="26">
        <v>123500</v>
      </c>
    </row>
    <row r="77" spans="1:4" ht="15">
      <c r="A77" s="24">
        <v>17528000000</v>
      </c>
      <c r="B77" s="34" t="s">
        <v>100</v>
      </c>
      <c r="C77" s="3" t="s">
        <v>67</v>
      </c>
      <c r="D77" s="26">
        <v>17600</v>
      </c>
    </row>
    <row r="78" spans="1:4" ht="22.5" customHeight="1">
      <c r="A78" s="24">
        <v>17529000000</v>
      </c>
      <c r="B78" s="34" t="s">
        <v>100</v>
      </c>
      <c r="C78" s="3" t="s">
        <v>68</v>
      </c>
      <c r="D78" s="28">
        <v>196600</v>
      </c>
    </row>
    <row r="79" spans="1:4" ht="15">
      <c r="A79" s="24">
        <v>17530000000</v>
      </c>
      <c r="B79" s="34" t="s">
        <v>100</v>
      </c>
      <c r="C79" s="3" t="s">
        <v>69</v>
      </c>
      <c r="D79" s="28">
        <v>118900</v>
      </c>
    </row>
    <row r="80" spans="1:4" ht="15">
      <c r="A80" s="24">
        <v>17534000000</v>
      </c>
      <c r="B80" s="34" t="s">
        <v>100</v>
      </c>
      <c r="C80" s="3" t="s">
        <v>72</v>
      </c>
      <c r="D80" s="28">
        <v>1394500</v>
      </c>
    </row>
    <row r="81" spans="1:4" ht="15">
      <c r="A81" s="24">
        <v>17535000000</v>
      </c>
      <c r="B81" s="34" t="s">
        <v>100</v>
      </c>
      <c r="C81" s="3" t="s">
        <v>73</v>
      </c>
      <c r="D81" s="28">
        <v>136400</v>
      </c>
    </row>
    <row r="82" spans="1:4" ht="15">
      <c r="A82" s="24">
        <v>17536000000</v>
      </c>
      <c r="B82" s="34" t="s">
        <v>100</v>
      </c>
      <c r="C82" s="3" t="s">
        <v>25</v>
      </c>
      <c r="D82" s="28">
        <v>155200</v>
      </c>
    </row>
    <row r="83" spans="1:4" ht="27.75">
      <c r="A83" s="24">
        <v>17538000000</v>
      </c>
      <c r="B83" s="34" t="s">
        <v>100</v>
      </c>
      <c r="C83" s="3" t="s">
        <v>26</v>
      </c>
      <c r="D83" s="28">
        <v>221500</v>
      </c>
    </row>
    <row r="84" spans="1:4" ht="15">
      <c r="A84" s="24">
        <v>17540000000</v>
      </c>
      <c r="B84" s="34" t="s">
        <v>100</v>
      </c>
      <c r="C84" s="3" t="s">
        <v>27</v>
      </c>
      <c r="D84" s="28">
        <v>428200</v>
      </c>
    </row>
    <row r="85" spans="1:4" ht="15">
      <c r="A85" s="24">
        <v>17545000000</v>
      </c>
      <c r="B85" s="34" t="s">
        <v>100</v>
      </c>
      <c r="C85" s="3" t="s">
        <v>28</v>
      </c>
      <c r="D85" s="28">
        <v>50900</v>
      </c>
    </row>
    <row r="86" spans="1:4" ht="15">
      <c r="A86" s="24">
        <v>17547000000</v>
      </c>
      <c r="B86" s="34" t="s">
        <v>100</v>
      </c>
      <c r="C86" s="3" t="s">
        <v>29</v>
      </c>
      <c r="D86" s="28">
        <v>1874600</v>
      </c>
    </row>
    <row r="87" spans="1:4" ht="18.75" customHeight="1">
      <c r="A87" s="24">
        <v>17548000000</v>
      </c>
      <c r="B87" s="34" t="s">
        <v>100</v>
      </c>
      <c r="C87" s="3" t="s">
        <v>30</v>
      </c>
      <c r="D87" s="28">
        <v>420500</v>
      </c>
    </row>
    <row r="88" spans="1:4" ht="15">
      <c r="A88" s="24">
        <v>17549000000</v>
      </c>
      <c r="B88" s="34" t="s">
        <v>100</v>
      </c>
      <c r="C88" s="3" t="s">
        <v>31</v>
      </c>
      <c r="D88" s="28">
        <v>180100</v>
      </c>
    </row>
    <row r="89" spans="1:4" ht="15">
      <c r="A89" s="24">
        <v>17551000000</v>
      </c>
      <c r="B89" s="34" t="s">
        <v>100</v>
      </c>
      <c r="C89" s="3" t="s">
        <v>32</v>
      </c>
      <c r="D89" s="28">
        <v>37400</v>
      </c>
    </row>
    <row r="90" spans="1:4" ht="15">
      <c r="A90" s="24">
        <v>17554000000</v>
      </c>
      <c r="B90" s="34" t="s">
        <v>100</v>
      </c>
      <c r="C90" s="3" t="s">
        <v>35</v>
      </c>
      <c r="D90" s="28">
        <v>464200</v>
      </c>
    </row>
    <row r="91" spans="1:4" ht="15">
      <c r="A91" s="24">
        <v>17556000000</v>
      </c>
      <c r="B91" s="34" t="s">
        <v>100</v>
      </c>
      <c r="C91" s="3" t="s">
        <v>37</v>
      </c>
      <c r="D91" s="28">
        <v>155900</v>
      </c>
    </row>
    <row r="92" spans="1:4" ht="15">
      <c r="A92" s="24">
        <v>17558000000</v>
      </c>
      <c r="B92" s="34" t="s">
        <v>100</v>
      </c>
      <c r="C92" s="3" t="s">
        <v>39</v>
      </c>
      <c r="D92" s="28">
        <v>141700</v>
      </c>
    </row>
    <row r="93" spans="1:4" ht="15">
      <c r="A93" s="24">
        <v>17560000000</v>
      </c>
      <c r="B93" s="34" t="s">
        <v>100</v>
      </c>
      <c r="C93" s="3" t="s">
        <v>41</v>
      </c>
      <c r="D93" s="28">
        <v>533100</v>
      </c>
    </row>
    <row r="94" spans="1:4" ht="15">
      <c r="A94" s="24">
        <v>17561000000</v>
      </c>
      <c r="B94" s="34" t="s">
        <v>100</v>
      </c>
      <c r="C94" s="3" t="s">
        <v>42</v>
      </c>
      <c r="D94" s="26">
        <v>527100</v>
      </c>
    </row>
    <row r="95" spans="1:4" ht="15">
      <c r="A95" s="24">
        <v>17562000000</v>
      </c>
      <c r="B95" s="34" t="s">
        <v>100</v>
      </c>
      <c r="C95" s="3" t="s">
        <v>43</v>
      </c>
      <c r="D95" s="26">
        <v>1666000</v>
      </c>
    </row>
    <row r="96" spans="1:4" ht="15">
      <c r="A96" s="24">
        <v>17563000000</v>
      </c>
      <c r="B96" s="34" t="s">
        <v>100</v>
      </c>
      <c r="C96" s="3" t="s">
        <v>44</v>
      </c>
      <c r="D96" s="26">
        <v>110900</v>
      </c>
    </row>
    <row r="97" spans="1:4" ht="15">
      <c r="A97" s="24">
        <v>17565000000</v>
      </c>
      <c r="B97" s="34" t="s">
        <v>100</v>
      </c>
      <c r="C97" s="3" t="s">
        <v>46</v>
      </c>
      <c r="D97" s="26">
        <v>406500</v>
      </c>
    </row>
    <row r="98" spans="1:4" ht="15.75" thickBot="1">
      <c r="A98" s="24">
        <v>17566000000</v>
      </c>
      <c r="B98" s="34" t="s">
        <v>100</v>
      </c>
      <c r="C98" s="3" t="s">
        <v>47</v>
      </c>
      <c r="D98" s="26">
        <v>763200</v>
      </c>
    </row>
    <row r="99" spans="1:4" ht="33.75" customHeight="1" thickBot="1">
      <c r="A99" s="98" t="s">
        <v>92</v>
      </c>
      <c r="B99" s="99"/>
      <c r="C99" s="99"/>
      <c r="D99" s="100"/>
    </row>
    <row r="100" spans="1:4" ht="43.5" customHeight="1">
      <c r="A100" s="62" t="s">
        <v>110</v>
      </c>
      <c r="B100" s="96"/>
      <c r="C100" s="57" t="s">
        <v>113</v>
      </c>
      <c r="D100" s="52">
        <f>D101</f>
        <v>1500000</v>
      </c>
    </row>
    <row r="101" spans="1:4" ht="28.5" customHeight="1">
      <c r="A101" s="24">
        <v>17534000000</v>
      </c>
      <c r="B101" s="82">
        <v>9770</v>
      </c>
      <c r="C101" s="3" t="s">
        <v>72</v>
      </c>
      <c r="D101" s="25">
        <v>1500000</v>
      </c>
    </row>
    <row r="102" spans="1:4" ht="42">
      <c r="A102" s="64">
        <v>1219770</v>
      </c>
      <c r="B102" s="65">
        <v>9770</v>
      </c>
      <c r="C102" s="66" t="s">
        <v>91</v>
      </c>
      <c r="D102" s="52">
        <f>D103</f>
        <v>5000000</v>
      </c>
    </row>
    <row r="103" spans="1:4" ht="18.75" customHeight="1">
      <c r="A103" s="20">
        <v>17100000000</v>
      </c>
      <c r="B103" s="38">
        <v>9770</v>
      </c>
      <c r="C103" s="9" t="s">
        <v>8</v>
      </c>
      <c r="D103" s="25">
        <v>5000000</v>
      </c>
    </row>
    <row r="104" spans="1:4" ht="76.5" customHeight="1">
      <c r="A104" s="37">
        <v>1519770</v>
      </c>
      <c r="B104" s="14">
        <v>9770</v>
      </c>
      <c r="C104" s="12" t="s">
        <v>94</v>
      </c>
      <c r="D104" s="19">
        <f>D105</f>
        <v>1000000</v>
      </c>
    </row>
    <row r="105" spans="1:4" ht="15">
      <c r="A105" s="29">
        <v>17523000000</v>
      </c>
      <c r="B105" s="38">
        <v>9770</v>
      </c>
      <c r="C105" s="3" t="s">
        <v>63</v>
      </c>
      <c r="D105" s="21">
        <v>1000000</v>
      </c>
    </row>
    <row r="106" spans="1:4" ht="48.75" customHeight="1">
      <c r="A106" s="37">
        <v>1519770</v>
      </c>
      <c r="B106" s="14">
        <v>9770</v>
      </c>
      <c r="C106" s="12" t="s">
        <v>95</v>
      </c>
      <c r="D106" s="19">
        <f>D107</f>
        <v>1000000</v>
      </c>
    </row>
    <row r="107" spans="1:4" ht="18.75" customHeight="1">
      <c r="A107" s="30">
        <v>17557000000</v>
      </c>
      <c r="B107" s="38">
        <v>9770</v>
      </c>
      <c r="C107" s="3" t="s">
        <v>38</v>
      </c>
      <c r="D107" s="21">
        <v>1000000</v>
      </c>
    </row>
    <row r="108" spans="1:4" ht="55.5">
      <c r="A108" s="37">
        <v>1519770</v>
      </c>
      <c r="B108" s="14">
        <v>9770</v>
      </c>
      <c r="C108" s="12" t="s">
        <v>98</v>
      </c>
      <c r="D108" s="19">
        <f>D109</f>
        <v>2000000</v>
      </c>
    </row>
    <row r="109" spans="1:4" ht="21.75" customHeight="1">
      <c r="A109" s="30">
        <v>17557000000</v>
      </c>
      <c r="B109" s="38">
        <v>9770</v>
      </c>
      <c r="C109" s="3" t="s">
        <v>38</v>
      </c>
      <c r="D109" s="21">
        <v>2000000</v>
      </c>
    </row>
    <row r="110" spans="1:4" ht="58.5" customHeight="1">
      <c r="A110" s="37">
        <v>1519770</v>
      </c>
      <c r="B110" s="14">
        <v>9770</v>
      </c>
      <c r="C110" s="12" t="s">
        <v>118</v>
      </c>
      <c r="D110" s="19">
        <f>D111</f>
        <v>750000</v>
      </c>
    </row>
    <row r="111" spans="1:4" ht="18.75" customHeight="1">
      <c r="A111" s="30">
        <v>17557000000</v>
      </c>
      <c r="B111" s="38">
        <v>9770</v>
      </c>
      <c r="C111" s="3" t="s">
        <v>38</v>
      </c>
      <c r="D111" s="21">
        <v>750000</v>
      </c>
    </row>
    <row r="112" spans="1:4" ht="97.5">
      <c r="A112" s="37">
        <v>1519770</v>
      </c>
      <c r="B112" s="14">
        <v>9770</v>
      </c>
      <c r="C112" s="12" t="s">
        <v>96</v>
      </c>
      <c r="D112" s="19">
        <f>D113</f>
        <v>1000000</v>
      </c>
    </row>
    <row r="113" spans="1:4" ht="19.5" customHeight="1">
      <c r="A113" s="30">
        <v>17556000000</v>
      </c>
      <c r="B113" s="38">
        <v>9770</v>
      </c>
      <c r="C113" s="3" t="s">
        <v>37</v>
      </c>
      <c r="D113" s="21">
        <v>1000000</v>
      </c>
    </row>
    <row r="114" spans="1:4" ht="55.5">
      <c r="A114" s="37">
        <v>1519770</v>
      </c>
      <c r="B114" s="14">
        <v>9770</v>
      </c>
      <c r="C114" s="12" t="s">
        <v>126</v>
      </c>
      <c r="D114" s="19">
        <f>D115</f>
        <v>350000</v>
      </c>
    </row>
    <row r="115" spans="1:4" ht="19.5" customHeight="1">
      <c r="A115" s="30">
        <v>17556000000</v>
      </c>
      <c r="B115" s="38">
        <v>9770</v>
      </c>
      <c r="C115" s="3" t="s">
        <v>37</v>
      </c>
      <c r="D115" s="21">
        <v>350000</v>
      </c>
    </row>
    <row r="116" spans="1:4" ht="69.75">
      <c r="A116" s="37">
        <v>1519770</v>
      </c>
      <c r="B116" s="14">
        <v>9770</v>
      </c>
      <c r="C116" s="12" t="s">
        <v>97</v>
      </c>
      <c r="D116" s="19">
        <f>D117</f>
        <v>500000</v>
      </c>
    </row>
    <row r="117" spans="1:4" ht="21" customHeight="1">
      <c r="A117" s="30">
        <v>17562000000</v>
      </c>
      <c r="B117" s="38">
        <v>9770</v>
      </c>
      <c r="C117" s="3" t="s">
        <v>43</v>
      </c>
      <c r="D117" s="21">
        <v>500000</v>
      </c>
    </row>
    <row r="118" spans="1:4" ht="97.5">
      <c r="A118" s="37">
        <v>1519770</v>
      </c>
      <c r="B118" s="14">
        <v>9770</v>
      </c>
      <c r="C118" s="12" t="s">
        <v>134</v>
      </c>
      <c r="D118" s="19">
        <f>D119</f>
        <v>1400000</v>
      </c>
    </row>
    <row r="119" spans="1:4" ht="21" customHeight="1">
      <c r="A119" s="30">
        <v>17562000000</v>
      </c>
      <c r="B119" s="38">
        <v>9770</v>
      </c>
      <c r="C119" s="3" t="s">
        <v>43</v>
      </c>
      <c r="D119" s="21">
        <v>1400000</v>
      </c>
    </row>
    <row r="120" spans="1:4" ht="84">
      <c r="A120" s="37">
        <v>1519770</v>
      </c>
      <c r="B120" s="14">
        <v>9770</v>
      </c>
      <c r="C120" s="12" t="s">
        <v>127</v>
      </c>
      <c r="D120" s="19">
        <f>D121</f>
        <v>1500000</v>
      </c>
    </row>
    <row r="121" spans="1:4" ht="21" customHeight="1">
      <c r="A121" s="30">
        <v>17562000000</v>
      </c>
      <c r="B121" s="38">
        <v>9770</v>
      </c>
      <c r="C121" s="3" t="s">
        <v>43</v>
      </c>
      <c r="D121" s="21">
        <v>1500000</v>
      </c>
    </row>
    <row r="122" spans="1:4" ht="55.5">
      <c r="A122" s="37">
        <v>1519770</v>
      </c>
      <c r="B122" s="14">
        <v>9770</v>
      </c>
      <c r="C122" s="12" t="s">
        <v>128</v>
      </c>
      <c r="D122" s="94">
        <f>D123</f>
        <v>3000000</v>
      </c>
    </row>
    <row r="123" spans="1:4" ht="23.25" customHeight="1">
      <c r="A123" s="30">
        <v>17554000000</v>
      </c>
      <c r="B123" s="38">
        <v>9770</v>
      </c>
      <c r="C123" s="3" t="s">
        <v>35</v>
      </c>
      <c r="D123" s="95">
        <v>3000000</v>
      </c>
    </row>
    <row r="124" spans="1:4" ht="55.5">
      <c r="A124" s="37">
        <v>1519770</v>
      </c>
      <c r="B124" s="14">
        <v>9770</v>
      </c>
      <c r="C124" s="12" t="s">
        <v>129</v>
      </c>
      <c r="D124" s="19">
        <f>D125</f>
        <v>1199714</v>
      </c>
    </row>
    <row r="125" spans="1:4" ht="21.75" customHeight="1">
      <c r="A125" s="30">
        <v>17505000000</v>
      </c>
      <c r="B125" s="38">
        <v>9770</v>
      </c>
      <c r="C125" s="3" t="s">
        <v>52</v>
      </c>
      <c r="D125" s="21">
        <v>1199714</v>
      </c>
    </row>
    <row r="126" spans="1:4" ht="63.75" customHeight="1">
      <c r="A126" s="37">
        <v>1519770</v>
      </c>
      <c r="B126" s="14">
        <v>9770</v>
      </c>
      <c r="C126" s="12" t="s">
        <v>130</v>
      </c>
      <c r="D126" s="19">
        <f>D127</f>
        <v>200000</v>
      </c>
    </row>
    <row r="127" spans="1:4" ht="28.5" customHeight="1">
      <c r="A127" s="30">
        <v>17509000000</v>
      </c>
      <c r="B127" s="38">
        <v>9770</v>
      </c>
      <c r="C127" s="3" t="s">
        <v>55</v>
      </c>
      <c r="D127" s="21">
        <v>200000</v>
      </c>
    </row>
    <row r="128" spans="1:4" ht="42">
      <c r="A128" s="37">
        <v>1519770</v>
      </c>
      <c r="B128" s="14">
        <v>9770</v>
      </c>
      <c r="C128" s="12" t="s">
        <v>131</v>
      </c>
      <c r="D128" s="19">
        <f>D129</f>
        <v>500000</v>
      </c>
    </row>
    <row r="129" spans="1:4" ht="21.75" customHeight="1">
      <c r="A129" s="30">
        <v>17515000000</v>
      </c>
      <c r="B129" s="38">
        <v>9770</v>
      </c>
      <c r="C129" s="3" t="s">
        <v>119</v>
      </c>
      <c r="D129" s="21">
        <v>500000</v>
      </c>
    </row>
    <row r="130" spans="1:4" ht="69.75">
      <c r="A130" s="37">
        <v>1519770</v>
      </c>
      <c r="B130" s="14">
        <v>9770</v>
      </c>
      <c r="C130" s="12" t="s">
        <v>132</v>
      </c>
      <c r="D130" s="19">
        <f>D131</f>
        <v>500000</v>
      </c>
    </row>
    <row r="131" spans="1:4" ht="21.75" customHeight="1">
      <c r="A131" s="30">
        <v>17521000000</v>
      </c>
      <c r="B131" s="38">
        <v>9770</v>
      </c>
      <c r="C131" s="3" t="s">
        <v>61</v>
      </c>
      <c r="D131" s="21">
        <v>500000</v>
      </c>
    </row>
    <row r="132" spans="1:4" ht="42">
      <c r="A132" s="37">
        <v>1519770</v>
      </c>
      <c r="B132" s="14">
        <v>9770</v>
      </c>
      <c r="C132" s="12" t="s">
        <v>133</v>
      </c>
      <c r="D132" s="19">
        <f>D133</f>
        <v>750000</v>
      </c>
    </row>
    <row r="133" spans="1:4" ht="21.75" customHeight="1">
      <c r="A133" s="30">
        <v>17522000000</v>
      </c>
      <c r="B133" s="38">
        <v>9770</v>
      </c>
      <c r="C133" s="3" t="s">
        <v>62</v>
      </c>
      <c r="D133" s="21">
        <v>750000</v>
      </c>
    </row>
    <row r="134" spans="1:4" ht="42">
      <c r="A134" s="37">
        <v>1519770</v>
      </c>
      <c r="B134" s="14">
        <v>9770</v>
      </c>
      <c r="C134" s="12" t="s">
        <v>135</v>
      </c>
      <c r="D134" s="19">
        <f>D135</f>
        <v>300000</v>
      </c>
    </row>
    <row r="135" spans="1:4" ht="21.75" customHeight="1">
      <c r="A135" s="30">
        <v>17524000000</v>
      </c>
      <c r="B135" s="38">
        <v>9770</v>
      </c>
      <c r="C135" s="3" t="s">
        <v>64</v>
      </c>
      <c r="D135" s="21">
        <v>300000</v>
      </c>
    </row>
    <row r="136" spans="1:4" ht="69.75">
      <c r="A136" s="37">
        <v>1519770</v>
      </c>
      <c r="B136" s="14">
        <v>9770</v>
      </c>
      <c r="C136" s="12" t="s">
        <v>136</v>
      </c>
      <c r="D136" s="19">
        <f>D137</f>
        <v>750000</v>
      </c>
    </row>
    <row r="137" spans="1:4" ht="30" customHeight="1">
      <c r="A137" s="30">
        <v>17526000000</v>
      </c>
      <c r="B137" s="38">
        <v>9770</v>
      </c>
      <c r="C137" s="3" t="s">
        <v>66</v>
      </c>
      <c r="D137" s="21">
        <v>750000</v>
      </c>
    </row>
    <row r="138" spans="1:4" ht="84">
      <c r="A138" s="37">
        <v>1519770</v>
      </c>
      <c r="B138" s="14">
        <v>9770</v>
      </c>
      <c r="C138" s="12" t="s">
        <v>137</v>
      </c>
      <c r="D138" s="19">
        <f>D139</f>
        <v>1500000</v>
      </c>
    </row>
    <row r="139" spans="1:4" ht="30" customHeight="1">
      <c r="A139" s="30">
        <v>17526000000</v>
      </c>
      <c r="B139" s="38">
        <v>9770</v>
      </c>
      <c r="C139" s="3" t="s">
        <v>66</v>
      </c>
      <c r="D139" s="21">
        <v>1500000</v>
      </c>
    </row>
    <row r="140" spans="1:4" ht="84">
      <c r="A140" s="37">
        <v>1519770</v>
      </c>
      <c r="B140" s="14">
        <v>9770</v>
      </c>
      <c r="C140" s="12" t="s">
        <v>138</v>
      </c>
      <c r="D140" s="19">
        <f>D141</f>
        <v>1500000</v>
      </c>
    </row>
    <row r="141" spans="1:4" ht="21.75" customHeight="1">
      <c r="A141" s="30">
        <v>17529000000</v>
      </c>
      <c r="B141" s="38">
        <v>9770</v>
      </c>
      <c r="C141" s="3" t="s">
        <v>68</v>
      </c>
      <c r="D141" s="21">
        <v>1500000</v>
      </c>
    </row>
    <row r="142" spans="1:4" ht="69.75">
      <c r="A142" s="37">
        <v>1519770</v>
      </c>
      <c r="B142" s="14">
        <v>9770</v>
      </c>
      <c r="C142" s="12" t="s">
        <v>139</v>
      </c>
      <c r="D142" s="19">
        <f>D143</f>
        <v>3200000</v>
      </c>
    </row>
    <row r="143" spans="1:4" ht="21.75" customHeight="1">
      <c r="A143" s="30">
        <v>17529000000</v>
      </c>
      <c r="B143" s="38">
        <v>9770</v>
      </c>
      <c r="C143" s="3" t="s">
        <v>68</v>
      </c>
      <c r="D143" s="21">
        <v>3200000</v>
      </c>
    </row>
    <row r="144" spans="1:4" ht="90.75" customHeight="1">
      <c r="A144" s="37">
        <v>1519770</v>
      </c>
      <c r="B144" s="14">
        <v>9770</v>
      </c>
      <c r="C144" s="12" t="s">
        <v>140</v>
      </c>
      <c r="D144" s="19">
        <f>D145</f>
        <v>750000</v>
      </c>
    </row>
    <row r="145" spans="1:4" ht="21.75" customHeight="1">
      <c r="A145" s="30">
        <v>17532000000</v>
      </c>
      <c r="B145" s="38">
        <v>9770</v>
      </c>
      <c r="C145" s="3" t="s">
        <v>120</v>
      </c>
      <c r="D145" s="21">
        <v>750000</v>
      </c>
    </row>
    <row r="146" spans="1:4" ht="69.75">
      <c r="A146" s="37">
        <v>1519770</v>
      </c>
      <c r="B146" s="14">
        <v>9770</v>
      </c>
      <c r="C146" s="12" t="s">
        <v>141</v>
      </c>
      <c r="D146" s="19">
        <f>D147</f>
        <v>1300000</v>
      </c>
    </row>
    <row r="147" spans="1:4" ht="27.75" customHeight="1">
      <c r="A147" s="30">
        <v>17538000000</v>
      </c>
      <c r="B147" s="38">
        <v>9770</v>
      </c>
      <c r="C147" s="3" t="s">
        <v>121</v>
      </c>
      <c r="D147" s="21">
        <v>1300000</v>
      </c>
    </row>
    <row r="148" spans="1:4" ht="84">
      <c r="A148" s="37">
        <v>1519770</v>
      </c>
      <c r="B148" s="14">
        <v>9770</v>
      </c>
      <c r="C148" s="12" t="s">
        <v>142</v>
      </c>
      <c r="D148" s="19">
        <f>D149</f>
        <v>350000</v>
      </c>
    </row>
    <row r="149" spans="1:4" ht="21.75" customHeight="1">
      <c r="A149" s="30">
        <v>17558000000</v>
      </c>
      <c r="B149" s="38">
        <v>9770</v>
      </c>
      <c r="C149" s="3" t="s">
        <v>39</v>
      </c>
      <c r="D149" s="21">
        <v>350000</v>
      </c>
    </row>
    <row r="150" spans="1:4" ht="69.75">
      <c r="A150" s="37">
        <v>1519770</v>
      </c>
      <c r="B150" s="14">
        <v>9770</v>
      </c>
      <c r="C150" s="12" t="s">
        <v>143</v>
      </c>
      <c r="D150" s="19">
        <f>D151</f>
        <v>375000</v>
      </c>
    </row>
    <row r="151" spans="1:4" ht="21.75" customHeight="1">
      <c r="A151" s="30">
        <v>17559000000</v>
      </c>
      <c r="B151" s="38">
        <v>9770</v>
      </c>
      <c r="C151" s="3" t="s">
        <v>40</v>
      </c>
      <c r="D151" s="21">
        <v>375000</v>
      </c>
    </row>
    <row r="152" spans="1:4" ht="90.75" customHeight="1">
      <c r="A152" s="37">
        <v>1519770</v>
      </c>
      <c r="B152" s="14">
        <v>9770</v>
      </c>
      <c r="C152" s="12" t="s">
        <v>144</v>
      </c>
      <c r="D152" s="19">
        <f>D153</f>
        <v>318000</v>
      </c>
    </row>
    <row r="153" spans="1:4" ht="21.75" customHeight="1">
      <c r="A153" s="30">
        <v>17559000000</v>
      </c>
      <c r="B153" s="38">
        <v>9770</v>
      </c>
      <c r="C153" s="3" t="s">
        <v>40</v>
      </c>
      <c r="D153" s="21">
        <v>318000</v>
      </c>
    </row>
    <row r="154" spans="1:4" ht="91.5" customHeight="1">
      <c r="A154" s="37">
        <v>1519770</v>
      </c>
      <c r="B154" s="14">
        <v>9770</v>
      </c>
      <c r="C154" s="12" t="s">
        <v>145</v>
      </c>
      <c r="D154" s="19">
        <f>D155</f>
        <v>400000</v>
      </c>
    </row>
    <row r="155" spans="1:4" ht="21.75" customHeight="1">
      <c r="A155" s="30">
        <v>17565000000</v>
      </c>
      <c r="B155" s="38">
        <v>9770</v>
      </c>
      <c r="C155" s="3" t="s">
        <v>46</v>
      </c>
      <c r="D155" s="21">
        <v>400000</v>
      </c>
    </row>
    <row r="156" spans="1:4" ht="55.5">
      <c r="A156" s="37">
        <v>1519770</v>
      </c>
      <c r="B156" s="14">
        <v>9770</v>
      </c>
      <c r="C156" s="12" t="s">
        <v>148</v>
      </c>
      <c r="D156" s="19">
        <f>D157</f>
        <v>563000</v>
      </c>
    </row>
    <row r="157" spans="1:4" ht="21.75" customHeight="1">
      <c r="A157" s="30">
        <v>17565000000</v>
      </c>
      <c r="B157" s="38">
        <v>9770</v>
      </c>
      <c r="C157" s="3" t="s">
        <v>46</v>
      </c>
      <c r="D157" s="21">
        <v>563000</v>
      </c>
    </row>
    <row r="158" spans="1:4" ht="92.25" customHeight="1">
      <c r="A158" s="37">
        <v>1519770</v>
      </c>
      <c r="B158" s="14">
        <v>9770</v>
      </c>
      <c r="C158" s="12" t="s">
        <v>146</v>
      </c>
      <c r="D158" s="19">
        <f>D159</f>
        <v>1500000</v>
      </c>
    </row>
    <row r="159" spans="1:4" ht="21.75" customHeight="1">
      <c r="A159" s="30">
        <v>17566000000</v>
      </c>
      <c r="B159" s="38">
        <v>9770</v>
      </c>
      <c r="C159" s="3" t="s">
        <v>47</v>
      </c>
      <c r="D159" s="21">
        <v>1500000</v>
      </c>
    </row>
    <row r="160" spans="1:4" ht="42">
      <c r="A160" s="37">
        <v>2419770</v>
      </c>
      <c r="B160" s="14">
        <v>9770</v>
      </c>
      <c r="C160" s="12" t="s">
        <v>85</v>
      </c>
      <c r="D160" s="19">
        <f>D161</f>
        <v>8005000</v>
      </c>
    </row>
    <row r="161" spans="1:4" ht="21.75" customHeight="1" thickBot="1">
      <c r="A161" s="68">
        <v>17100000000</v>
      </c>
      <c r="B161" s="69">
        <v>9770</v>
      </c>
      <c r="C161" s="70" t="s">
        <v>8</v>
      </c>
      <c r="D161" s="71">
        <v>8005000</v>
      </c>
    </row>
    <row r="162" spans="1:4" s="2" customFormat="1" ht="21.75" customHeight="1" thickBot="1">
      <c r="A162" s="72" t="s">
        <v>11</v>
      </c>
      <c r="B162" s="73" t="s">
        <v>11</v>
      </c>
      <c r="C162" s="74" t="s">
        <v>12</v>
      </c>
      <c r="D162" s="75">
        <f>D163+D164</f>
        <v>177115344</v>
      </c>
    </row>
    <row r="163" spans="1:4" ht="21.75" customHeight="1" thickBot="1">
      <c r="A163" s="76" t="s">
        <v>11</v>
      </c>
      <c r="B163" s="77" t="s">
        <v>11</v>
      </c>
      <c r="C163" s="78" t="s">
        <v>13</v>
      </c>
      <c r="D163" s="79">
        <f>D10+D39+D44+D46+D50+D52+D54+D48</f>
        <v>134154630</v>
      </c>
    </row>
    <row r="164" spans="1:4" ht="21.75" customHeight="1" thickBot="1">
      <c r="A164" s="76" t="s">
        <v>11</v>
      </c>
      <c r="B164" s="77" t="s">
        <v>11</v>
      </c>
      <c r="C164" s="78" t="s">
        <v>14</v>
      </c>
      <c r="D164" s="79">
        <f>D102+D104+D106+D112+D116+D122+D160+D100+D108+D110+D114+D118+D120+D124+D126+D128+D130+D132+D134+D136+D138+D140+D142+D144+D146+D148+D150+D152+D154+D156+D158</f>
        <v>42960714</v>
      </c>
    </row>
    <row r="165" ht="36" customHeight="1"/>
    <row r="166" spans="1:4" ht="17.25">
      <c r="A166" s="17" t="s">
        <v>105</v>
      </c>
      <c r="D166" s="16" t="s">
        <v>104</v>
      </c>
    </row>
  </sheetData>
  <sheetProtection/>
  <autoFilter ref="A5:D44"/>
  <mergeCells count="7">
    <mergeCell ref="A3:D3"/>
    <mergeCell ref="A99:D99"/>
    <mergeCell ref="A6:A7"/>
    <mergeCell ref="B6:B7"/>
    <mergeCell ref="C6:C7"/>
    <mergeCell ref="D6:D7"/>
    <mergeCell ref="B9:D9"/>
  </mergeCells>
  <printOptions/>
  <pageMargins left="0.5118110236220472" right="0.1968503937007874" top="0.15748031496062992" bottom="0.15748031496062992" header="0.31496062992125984" footer="0.31496062992125984"/>
  <pageSetup horizontalDpi="600" verticalDpi="600" orientation="portrait" paperSize="9" scale="90" r:id="rId1"/>
  <headerFooter differentFirst="1">
    <oddHeader>&amp;L
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14.50390625" style="1" customWidth="1"/>
    <col min="2" max="2" width="63.125" style="1" customWidth="1"/>
    <col min="3" max="3" width="34.875" style="1" customWidth="1"/>
    <col min="4" max="4" width="6.25390625" style="0" customWidth="1"/>
    <col min="8" max="8" width="12.75390625" style="0" bestFit="1" customWidth="1"/>
  </cols>
  <sheetData>
    <row r="1" spans="3:4" s="5" customFormat="1" ht="13.5">
      <c r="C1" s="31" t="s">
        <v>0</v>
      </c>
      <c r="D1" s="31"/>
    </row>
    <row r="2" spans="1:4" s="5" customFormat="1" ht="15">
      <c r="A2" s="6"/>
      <c r="B2" s="6"/>
      <c r="C2" s="31" t="s">
        <v>106</v>
      </c>
      <c r="D2" s="31"/>
    </row>
    <row r="3" spans="1:4" s="5" customFormat="1" ht="30.75" customHeight="1">
      <c r="A3" s="6"/>
      <c r="B3" s="6"/>
      <c r="C3" s="110" t="s">
        <v>107</v>
      </c>
      <c r="D3" s="110"/>
    </row>
    <row r="4" spans="1:4" s="5" customFormat="1" ht="15">
      <c r="A4" s="6"/>
      <c r="B4" s="6"/>
      <c r="C4" s="31" t="s">
        <v>149</v>
      </c>
      <c r="D4" s="31"/>
    </row>
    <row r="5" spans="1:3" ht="11.25" customHeight="1">
      <c r="A5" s="6"/>
      <c r="B5" s="6"/>
      <c r="C5" s="6"/>
    </row>
    <row r="6" spans="1:3" ht="21" customHeight="1">
      <c r="A6" s="6"/>
      <c r="B6" s="118" t="s">
        <v>81</v>
      </c>
      <c r="C6" s="118"/>
    </row>
    <row r="7" spans="1:3" ht="6.75" customHeight="1">
      <c r="A7" s="6"/>
      <c r="B7" s="6"/>
      <c r="C7" s="6"/>
    </row>
    <row r="8" spans="1:3" ht="12.75" customHeight="1">
      <c r="A8" s="6"/>
      <c r="B8" s="119">
        <v>17100000000</v>
      </c>
      <c r="C8" s="119"/>
    </row>
    <row r="9" spans="1:3" ht="11.25" customHeight="1">
      <c r="A9" s="6"/>
      <c r="B9" s="120" t="s">
        <v>1</v>
      </c>
      <c r="C9" s="120"/>
    </row>
    <row r="10" spans="1:3" ht="11.25" customHeight="1">
      <c r="A10" s="6"/>
      <c r="B10" s="6"/>
      <c r="C10" s="6"/>
    </row>
    <row r="11" spans="1:3" ht="15.75" customHeight="1">
      <c r="A11" s="114" t="s">
        <v>2</v>
      </c>
      <c r="B11" s="114"/>
      <c r="C11" s="114"/>
    </row>
    <row r="12" spans="1:3" ht="18" customHeight="1" thickBot="1">
      <c r="A12" s="6"/>
      <c r="B12" s="6"/>
      <c r="C12" s="7" t="s">
        <v>3</v>
      </c>
    </row>
    <row r="13" spans="1:3" ht="15.75" customHeight="1">
      <c r="A13" s="121" t="s">
        <v>4</v>
      </c>
      <c r="B13" s="123" t="s">
        <v>5</v>
      </c>
      <c r="C13" s="125" t="s">
        <v>6</v>
      </c>
    </row>
    <row r="14" spans="1:3" ht="77.25" customHeight="1" thickBot="1">
      <c r="A14" s="122"/>
      <c r="B14" s="124"/>
      <c r="C14" s="126"/>
    </row>
    <row r="15" spans="1:3" ht="21.75" customHeight="1" thickBot="1">
      <c r="A15" s="47">
        <v>1</v>
      </c>
      <c r="B15" s="48">
        <v>2</v>
      </c>
      <c r="C15" s="49">
        <v>3</v>
      </c>
    </row>
    <row r="16" spans="1:3" ht="36" customHeight="1" thickBot="1">
      <c r="A16" s="115" t="s">
        <v>7</v>
      </c>
      <c r="B16" s="116"/>
      <c r="C16" s="117"/>
    </row>
    <row r="17" spans="1:3" ht="19.5" customHeight="1">
      <c r="A17" s="50">
        <v>41020100</v>
      </c>
      <c r="B17" s="51" t="s">
        <v>50</v>
      </c>
      <c r="C17" s="52">
        <f>C18</f>
        <v>125898500</v>
      </c>
    </row>
    <row r="18" spans="1:3" ht="20.25" customHeight="1">
      <c r="A18" s="40">
        <v>99000000000</v>
      </c>
      <c r="B18" s="39" t="s">
        <v>108</v>
      </c>
      <c r="C18" s="41">
        <v>125898500</v>
      </c>
    </row>
    <row r="19" spans="1:3" ht="60" customHeight="1">
      <c r="A19" s="42">
        <v>41020200</v>
      </c>
      <c r="B19" s="10" t="s">
        <v>75</v>
      </c>
      <c r="C19" s="43">
        <f>C20</f>
        <v>127130900</v>
      </c>
    </row>
    <row r="20" spans="1:3" ht="15">
      <c r="A20" s="40">
        <v>99000000000</v>
      </c>
      <c r="B20" s="39" t="s">
        <v>108</v>
      </c>
      <c r="C20" s="41">
        <v>127130900</v>
      </c>
    </row>
    <row r="21" spans="1:3" ht="99" customHeight="1">
      <c r="A21" s="42">
        <v>41021100</v>
      </c>
      <c r="B21" s="11" t="s">
        <v>76</v>
      </c>
      <c r="C21" s="44">
        <f>C22</f>
        <v>44884000</v>
      </c>
    </row>
    <row r="22" spans="1:3" ht="19.5" customHeight="1">
      <c r="A22" s="40">
        <v>99000000000</v>
      </c>
      <c r="B22" s="39" t="s">
        <v>108</v>
      </c>
      <c r="C22" s="45">
        <v>44884000</v>
      </c>
    </row>
    <row r="23" spans="1:3" ht="45">
      <c r="A23" s="42">
        <v>41033000</v>
      </c>
      <c r="B23" s="10" t="s">
        <v>78</v>
      </c>
      <c r="C23" s="43">
        <f>C24</f>
        <v>67059200</v>
      </c>
    </row>
    <row r="24" spans="1:3" ht="18.75" customHeight="1">
      <c r="A24" s="40">
        <v>99000000000</v>
      </c>
      <c r="B24" s="39" t="s">
        <v>108</v>
      </c>
      <c r="C24" s="41">
        <v>67059200</v>
      </c>
    </row>
    <row r="25" spans="1:3" ht="15">
      <c r="A25" s="42">
        <v>41033900</v>
      </c>
      <c r="B25" s="10" t="s">
        <v>74</v>
      </c>
      <c r="C25" s="43">
        <f>C26</f>
        <v>333672500</v>
      </c>
    </row>
    <row r="26" spans="1:3" ht="20.25" customHeight="1">
      <c r="A26" s="40">
        <v>99000000000</v>
      </c>
      <c r="B26" s="39" t="s">
        <v>108</v>
      </c>
      <c r="C26" s="46">
        <v>333672500</v>
      </c>
    </row>
    <row r="27" spans="1:3" ht="104.25" customHeight="1">
      <c r="A27" s="42">
        <v>41034400</v>
      </c>
      <c r="B27" s="10" t="s">
        <v>79</v>
      </c>
      <c r="C27" s="44">
        <f>C28</f>
        <v>38131200</v>
      </c>
    </row>
    <row r="28" spans="1:3" ht="17.25" customHeight="1">
      <c r="A28" s="40">
        <v>99000000000</v>
      </c>
      <c r="B28" s="39" t="s">
        <v>108</v>
      </c>
      <c r="C28" s="25">
        <v>38131200</v>
      </c>
    </row>
    <row r="29" spans="1:3" ht="45">
      <c r="A29" s="42">
        <v>41035400</v>
      </c>
      <c r="B29" s="10" t="s">
        <v>77</v>
      </c>
      <c r="C29" s="43">
        <f>C30</f>
        <v>21805400</v>
      </c>
    </row>
    <row r="30" spans="1:3" ht="15">
      <c r="A30" s="40">
        <v>99000000000</v>
      </c>
      <c r="B30" s="39" t="s">
        <v>108</v>
      </c>
      <c r="C30" s="45">
        <v>21805400</v>
      </c>
    </row>
    <row r="31" spans="1:3" ht="67.5" customHeight="1">
      <c r="A31" s="42">
        <v>41035600</v>
      </c>
      <c r="B31" s="10" t="s">
        <v>80</v>
      </c>
      <c r="C31" s="44">
        <f>C32</f>
        <v>9643500</v>
      </c>
    </row>
    <row r="32" spans="1:3" ht="15">
      <c r="A32" s="53">
        <v>99000000000</v>
      </c>
      <c r="B32" s="54" t="s">
        <v>108</v>
      </c>
      <c r="C32" s="55">
        <v>9643500</v>
      </c>
    </row>
    <row r="33" spans="1:3" ht="53.25" customHeight="1">
      <c r="A33" s="42">
        <v>41053900</v>
      </c>
      <c r="B33" s="10" t="s">
        <v>114</v>
      </c>
      <c r="C33" s="44">
        <f>SUM(C34:C39)</f>
        <v>1188500</v>
      </c>
    </row>
    <row r="34" spans="1:3" ht="21" customHeight="1">
      <c r="A34" s="89">
        <v>17515000000</v>
      </c>
      <c r="B34" s="9" t="s">
        <v>57</v>
      </c>
      <c r="C34" s="90">
        <v>19500</v>
      </c>
    </row>
    <row r="35" spans="1:3" ht="15">
      <c r="A35" s="83">
        <v>17527000000</v>
      </c>
      <c r="B35" s="84" t="s">
        <v>24</v>
      </c>
      <c r="C35" s="85">
        <v>26000</v>
      </c>
    </row>
    <row r="36" spans="1:3" ht="21" customHeight="1">
      <c r="A36" s="83">
        <v>17538000000</v>
      </c>
      <c r="B36" s="84" t="s">
        <v>26</v>
      </c>
      <c r="C36" s="85">
        <v>25000</v>
      </c>
    </row>
    <row r="37" spans="1:3" ht="15">
      <c r="A37" s="83">
        <v>17553000000</v>
      </c>
      <c r="B37" s="84" t="s">
        <v>34</v>
      </c>
      <c r="C37" s="85">
        <v>78000</v>
      </c>
    </row>
    <row r="38" spans="1:3" ht="15">
      <c r="A38" s="83">
        <v>17564000000</v>
      </c>
      <c r="B38" s="84" t="s">
        <v>45</v>
      </c>
      <c r="C38" s="85">
        <v>975000</v>
      </c>
    </row>
    <row r="39" spans="1:3" ht="15">
      <c r="A39" s="83">
        <v>17566000000</v>
      </c>
      <c r="B39" s="84" t="s">
        <v>47</v>
      </c>
      <c r="C39" s="85">
        <v>65000</v>
      </c>
    </row>
    <row r="40" spans="1:3" ht="75">
      <c r="A40" s="86">
        <v>41053900</v>
      </c>
      <c r="B40" s="88" t="s">
        <v>115</v>
      </c>
      <c r="C40" s="87">
        <f>C41</f>
        <v>55000</v>
      </c>
    </row>
    <row r="41" spans="1:3" ht="15">
      <c r="A41" s="83">
        <v>17553000000</v>
      </c>
      <c r="B41" s="84" t="s">
        <v>34</v>
      </c>
      <c r="C41" s="85">
        <v>55000</v>
      </c>
    </row>
    <row r="42" spans="1:3" ht="75">
      <c r="A42" s="42">
        <v>41053900</v>
      </c>
      <c r="B42" s="10" t="s">
        <v>147</v>
      </c>
      <c r="C42" s="87">
        <f>C43</f>
        <v>200000</v>
      </c>
    </row>
    <row r="43" spans="1:3" ht="15">
      <c r="A43" s="83">
        <v>17564000000</v>
      </c>
      <c r="B43" s="84" t="s">
        <v>45</v>
      </c>
      <c r="C43" s="85">
        <v>200000</v>
      </c>
    </row>
    <row r="44" spans="1:3" ht="45">
      <c r="A44" s="86">
        <v>41053900</v>
      </c>
      <c r="B44" s="88" t="s">
        <v>123</v>
      </c>
      <c r="C44" s="87">
        <f>C45</f>
        <v>8000000</v>
      </c>
    </row>
    <row r="45" spans="1:3" ht="15">
      <c r="A45" s="83">
        <v>17564000000</v>
      </c>
      <c r="B45" s="84" t="s">
        <v>45</v>
      </c>
      <c r="C45" s="85">
        <v>8000000</v>
      </c>
    </row>
    <row r="46" spans="1:3" ht="37.5" customHeight="1" thickBot="1">
      <c r="A46" s="111" t="s">
        <v>9</v>
      </c>
      <c r="B46" s="112"/>
      <c r="C46" s="113"/>
    </row>
    <row r="47" spans="1:3" ht="75">
      <c r="A47" s="56">
        <v>41037300</v>
      </c>
      <c r="B47" s="57" t="s">
        <v>10</v>
      </c>
      <c r="C47" s="58">
        <f>C48</f>
        <v>584149100</v>
      </c>
    </row>
    <row r="48" spans="1:3" ht="19.5" customHeight="1">
      <c r="A48" s="53">
        <v>99000000000</v>
      </c>
      <c r="B48" s="54" t="s">
        <v>108</v>
      </c>
      <c r="C48" s="55">
        <v>584149100</v>
      </c>
    </row>
    <row r="49" spans="1:3" ht="105">
      <c r="A49" s="86">
        <v>41053500</v>
      </c>
      <c r="B49" s="88" t="s">
        <v>124</v>
      </c>
      <c r="C49" s="87">
        <f>C50</f>
        <v>300000</v>
      </c>
    </row>
    <row r="50" spans="1:3" ht="19.5" customHeight="1">
      <c r="A50" s="30">
        <v>17558000000</v>
      </c>
      <c r="B50" s="84" t="s">
        <v>39</v>
      </c>
      <c r="C50" s="85">
        <v>300000</v>
      </c>
    </row>
    <row r="51" spans="1:3" ht="60">
      <c r="A51" s="86">
        <v>41053900</v>
      </c>
      <c r="B51" s="88" t="s">
        <v>116</v>
      </c>
      <c r="C51" s="87">
        <f>C52</f>
        <v>2000000</v>
      </c>
    </row>
    <row r="52" spans="1:3" ht="19.5" customHeight="1">
      <c r="A52" s="83">
        <v>17553000000</v>
      </c>
      <c r="B52" s="84" t="s">
        <v>34</v>
      </c>
      <c r="C52" s="85">
        <v>2000000</v>
      </c>
    </row>
    <row r="53" spans="1:3" ht="60">
      <c r="A53" s="86">
        <v>41053900</v>
      </c>
      <c r="B53" s="88" t="s">
        <v>125</v>
      </c>
      <c r="C53" s="87">
        <f>C54</f>
        <v>3000000</v>
      </c>
    </row>
    <row r="54" spans="1:3" ht="19.5" customHeight="1">
      <c r="A54" s="83">
        <v>17553000000</v>
      </c>
      <c r="B54" s="84" t="s">
        <v>34</v>
      </c>
      <c r="C54" s="85">
        <v>3000000</v>
      </c>
    </row>
    <row r="55" spans="1:3" ht="60">
      <c r="A55" s="86">
        <v>41053900</v>
      </c>
      <c r="B55" s="88" t="s">
        <v>117</v>
      </c>
      <c r="C55" s="87">
        <f>C56</f>
        <v>2000000</v>
      </c>
    </row>
    <row r="56" spans="1:3" ht="19.5" customHeight="1">
      <c r="A56" s="83">
        <v>17527000000</v>
      </c>
      <c r="B56" s="84" t="s">
        <v>24</v>
      </c>
      <c r="C56" s="85">
        <v>2000000</v>
      </c>
    </row>
    <row r="57" spans="1:3" ht="60">
      <c r="A57" s="86">
        <v>41053900</v>
      </c>
      <c r="B57" s="88" t="s">
        <v>122</v>
      </c>
      <c r="C57" s="87">
        <f>C58</f>
        <v>4000000</v>
      </c>
    </row>
    <row r="58" spans="1:3" ht="19.5" customHeight="1">
      <c r="A58" s="83">
        <v>17530000000</v>
      </c>
      <c r="B58" s="84" t="s">
        <v>69</v>
      </c>
      <c r="C58" s="85">
        <v>4000000</v>
      </c>
    </row>
    <row r="59" spans="1:3" s="2" customFormat="1" ht="26.25" customHeight="1" thickBot="1">
      <c r="A59" s="91" t="s">
        <v>11</v>
      </c>
      <c r="B59" s="92" t="s">
        <v>12</v>
      </c>
      <c r="C59" s="93">
        <f>C60+C61</f>
        <v>1373117800</v>
      </c>
    </row>
    <row r="60" spans="1:3" ht="24" customHeight="1" thickBot="1">
      <c r="A60" s="76" t="s">
        <v>11</v>
      </c>
      <c r="B60" s="80" t="s">
        <v>13</v>
      </c>
      <c r="C60" s="79">
        <f>C17+C19+C21+C23+C25+C29+C31+C27+C33+C40+C44+C42</f>
        <v>777668700</v>
      </c>
    </row>
    <row r="61" spans="1:3" ht="26.25" customHeight="1" thickBot="1">
      <c r="A61" s="76" t="s">
        <v>11</v>
      </c>
      <c r="B61" s="80" t="s">
        <v>14</v>
      </c>
      <c r="C61" s="79">
        <f>C47+C51+C53+C55+C49+C57</f>
        <v>595449100</v>
      </c>
    </row>
    <row r="62" spans="1:3" ht="11.25" customHeight="1">
      <c r="A62"/>
      <c r="B62"/>
      <c r="C62"/>
    </row>
    <row r="63" spans="1:3" ht="11.25" customHeight="1">
      <c r="A63"/>
      <c r="B63"/>
      <c r="C63"/>
    </row>
    <row r="64" spans="1:3" ht="11.25" customHeight="1">
      <c r="A64"/>
      <c r="B64"/>
      <c r="C64"/>
    </row>
  </sheetData>
  <sheetProtection/>
  <mergeCells count="10">
    <mergeCell ref="C3:D3"/>
    <mergeCell ref="A46:C46"/>
    <mergeCell ref="A11:C11"/>
    <mergeCell ref="A16:C16"/>
    <mergeCell ref="B6:C6"/>
    <mergeCell ref="B8:C8"/>
    <mergeCell ref="B9:C9"/>
    <mergeCell ref="A13:A14"/>
    <mergeCell ref="B13:B14"/>
    <mergeCell ref="C13:C14"/>
  </mergeCells>
  <printOptions/>
  <pageMargins left="0.7086614173228347" right="0.31496062992125984" top="0.15748031496062992" bottom="0.1968503937007874" header="0.31496062992125984" footer="0.31496062992125984"/>
  <pageSetup fitToHeight="2" horizontalDpi="600" verticalDpi="600" orientation="portrait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2800-tkachenkoU</dc:creator>
  <cp:keywords/>
  <dc:description/>
  <cp:lastModifiedBy>Tetyana_T</cp:lastModifiedBy>
  <cp:lastPrinted>2021-12-24T12:19:38Z</cp:lastPrinted>
  <dcterms:created xsi:type="dcterms:W3CDTF">2016-02-24T13:32:10Z</dcterms:created>
  <dcterms:modified xsi:type="dcterms:W3CDTF">2021-12-28T09:08:20Z</dcterms:modified>
  <cp:category/>
  <cp:version/>
  <cp:contentType/>
  <cp:contentStatus/>
</cp:coreProperties>
</file>