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50" windowHeight="9315" tabRatio="878" activeTab="0"/>
  </bookViews>
  <sheets>
    <sheet name="Сесія" sheetId="1" r:id="rId1"/>
    <sheet name="бюджету" sheetId="2" r:id="rId2"/>
    <sheet name="економ" sheetId="3" r:id="rId3"/>
    <sheet name="будівництв" sheetId="4" r:id="rId4"/>
    <sheet name="агрополітик" sheetId="5" r:id="rId5"/>
    <sheet name="екологія" sheetId="6" r:id="rId6"/>
    <sheet name="соц політика" sheetId="7" r:id="rId7"/>
    <sheet name="гуманітарн" sheetId="8" r:id="rId8"/>
    <sheet name="ох-здоров" sheetId="9" r:id="rId9"/>
    <sheet name="місц.самовряд." sheetId="10" r:id="rId10"/>
    <sheet name="Регламент" sheetId="11" r:id="rId11"/>
  </sheets>
  <definedNames>
    <definedName name="_xlnm.Print_Titles" localSheetId="4">'агрополітик'!$A:$B,'агрополітик'!$6:$7</definedName>
    <definedName name="_xlnm.Print_Titles" localSheetId="3">'будівництв'!$A:$B,'будівництв'!$3:$4</definedName>
    <definedName name="_xlnm.Print_Titles" localSheetId="1">'бюджету'!$A:$B,'бюджету'!$5:$6</definedName>
    <definedName name="_xlnm.Print_Titles" localSheetId="7">'гуманітарн'!$A:$B,'гуманітарн'!$3:$4</definedName>
    <definedName name="_xlnm.Print_Titles" localSheetId="5">'екологія'!$A:$B</definedName>
    <definedName name="_xlnm.Print_Titles" localSheetId="2">'економ'!$A:$B</definedName>
    <definedName name="_xlnm.Print_Titles" localSheetId="9">'місц.самовряд.'!$A:$B,'місц.самовряд.'!$4:$5</definedName>
    <definedName name="_xlnm.Print_Titles" localSheetId="8">'ох-здоров'!$A:$B,'ох-здоров'!$3:$4</definedName>
    <definedName name="_xlnm.Print_Titles" localSheetId="10">'Регламент'!$A:$B,'Регламент'!$4:$5</definedName>
    <definedName name="_xlnm.Print_Titles" localSheetId="0">'Сесія'!$A:$B,'Сесія'!$2:$4</definedName>
    <definedName name="_xlnm.Print_Titles" localSheetId="6">'соц політика'!$A:$B,'соц політика'!$4:$5</definedName>
  </definedNames>
  <calcPr fullCalcOnLoad="1"/>
</workbook>
</file>

<file path=xl/sharedStrings.xml><?xml version="1.0" encoding="utf-8"?>
<sst xmlns="http://schemas.openxmlformats.org/spreadsheetml/2006/main" count="363" uniqueCount="176">
  <si>
    <t>№</t>
  </si>
  <si>
    <t xml:space="preserve">    </t>
  </si>
  <si>
    <t>Всього</t>
  </si>
  <si>
    <t>ПІБ</t>
  </si>
  <si>
    <r>
      <t>1.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</si>
  <si>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2.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</si>
  <si>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>3.</t>
    </r>
    <r>
      <rPr>
        <sz val="7"/>
        <rFont val="Times New Roman"/>
        <family val="1"/>
      </rPr>
      <t xml:space="preserve">    </t>
    </r>
    <r>
      <rPr>
        <sz val="12"/>
        <rFont val="Arial"/>
        <family val="2"/>
      </rPr>
      <t> </t>
    </r>
  </si>
  <si>
    <r>
      <t xml:space="preserve"> </t>
    </r>
    <r>
      <rPr>
        <b/>
        <i/>
        <sz val="12"/>
        <rFont val="Arial"/>
        <family val="2"/>
      </rPr>
      <t>Постійна комісія з питань бюджету, фінансів та податків</t>
    </r>
    <r>
      <rPr>
        <b/>
        <sz val="12"/>
        <rFont val="Arial"/>
        <family val="2"/>
      </rPr>
      <t xml:space="preserve"> </t>
    </r>
  </si>
  <si>
    <r>
      <t>Постійна комісія з економічних питань та комунальної власності</t>
    </r>
    <r>
      <rPr>
        <b/>
        <sz val="12"/>
        <rFont val="Arial"/>
        <family val="2"/>
      </rPr>
      <t xml:space="preserve"> </t>
    </r>
  </si>
  <si>
    <t>1/1</t>
  </si>
  <si>
    <t>1/2</t>
  </si>
  <si>
    <t>Прізвище, ім’я, по батькові /№ сесії та пленарн.засідання</t>
  </si>
  <si>
    <t>1  </t>
  </si>
  <si>
    <t>заг к-сть</t>
  </si>
  <si>
    <t>Заг. к-сть</t>
  </si>
  <si>
    <t>Заг к-сть</t>
  </si>
  <si>
    <t>Постійна комісія з питань охорони здоров'я, материнства та дитинства</t>
  </si>
  <si>
    <t>Білик Юрій Романович</t>
  </si>
  <si>
    <t>Богатирчук-Кривко Світлана Кирилівна</t>
  </si>
  <si>
    <t>Бучинський Олексій Андрійович</t>
  </si>
  <si>
    <t>Гомон Олександр Олександрович</t>
  </si>
  <si>
    <t>Грисюк Анатолій Іванович</t>
  </si>
  <si>
    <t>Данильчук Олександр Юрійович</t>
  </si>
  <si>
    <t>Драганчук Микола Миколайович</t>
  </si>
  <si>
    <t>Кльоп Василь Федорович</t>
  </si>
  <si>
    <t>Кучерук Микола Герасимович</t>
  </si>
  <si>
    <t>Лозова Оксана Василівна</t>
  </si>
  <si>
    <t>Мариніна Людмила Василівна</t>
  </si>
  <si>
    <t>Мельник Микола Петрович</t>
  </si>
  <si>
    <t>Петрук Анатолій Васильович</t>
  </si>
  <si>
    <t>Потапчук Руслан Васильович</t>
  </si>
  <si>
    <t>Редько Валерій Ярославович</t>
  </si>
  <si>
    <t>Свисталюк Сергій Анатолійович</t>
  </si>
  <si>
    <t>Сухович Віталій Миколайович</t>
  </si>
  <si>
    <t>Ткач Олександр Олександрович</t>
  </si>
  <si>
    <t>Ундір Віталій Олександрович</t>
  </si>
  <si>
    <t>Черній Алла Леонідівна</t>
  </si>
  <si>
    <t>Суб'єкт висування</t>
  </si>
  <si>
    <t>Постійна комісія з питань будівництва та розвитку інфраструктури</t>
  </si>
  <si>
    <t>Постійна комісія з питань гуманітарної політики</t>
  </si>
  <si>
    <t>Фракція Всеукраїнського об‘єднання «Батьківщина»</t>
  </si>
  <si>
    <t>Фракція Всеукраїнського об’єднання "Свобода"</t>
  </si>
  <si>
    <t>Женевський Сергій Юрійович</t>
  </si>
  <si>
    <t xml:space="preserve"> </t>
  </si>
  <si>
    <t>%</t>
  </si>
  <si>
    <t>заг. к-сть за склик</t>
  </si>
  <si>
    <t>плен.засід з поч.скл.</t>
  </si>
  <si>
    <t>Добриднік Микола Мусійович</t>
  </si>
  <si>
    <t>Левицька Світлана Олексіївна</t>
  </si>
  <si>
    <t>Руденко Роман Володимирович</t>
  </si>
  <si>
    <t>Конощук Руслана Василівна</t>
  </si>
  <si>
    <t>Кокорський Сергій Іванович</t>
  </si>
  <si>
    <t>Кондрачук Сергій Юрійович</t>
  </si>
  <si>
    <t>Острожчук Ярослава Юріївна</t>
  </si>
  <si>
    <t>Дехтярчук Олександр Володимирович</t>
  </si>
  <si>
    <t>Корень Олена Миколаївна</t>
  </si>
  <si>
    <t>Сорока Андрій Миколайович</t>
  </si>
  <si>
    <t>Усач Андрій Олександрович</t>
  </si>
  <si>
    <t>Самардак Катерина Володимирівна</t>
  </si>
  <si>
    <t>Яніцький Василь Петрович</t>
  </si>
  <si>
    <t>Набочук Олександр Юрійович</t>
  </si>
  <si>
    <t>Петрів Володимир Юліанович</t>
  </si>
  <si>
    <t>Процюк Олександр Віталійович</t>
  </si>
  <si>
    <t>Гайдукевич Віталій Віталійович</t>
  </si>
  <si>
    <t>Опанасюк Вікторія Андріївна</t>
  </si>
  <si>
    <t>Ясенюк Ігор Євгенович</t>
  </si>
  <si>
    <t>Потапчук-Чернєнкова Руслана Русланівна</t>
  </si>
  <si>
    <t>Пехотін Андрій Васильович</t>
  </si>
  <si>
    <t>Щербачук Віктор Миколайович</t>
  </si>
  <si>
    <t>Чайка Володимир Миколайович</t>
  </si>
  <si>
    <t>Калюта Іван Іванович</t>
  </si>
  <si>
    <t>Стасюк Роман Павлович</t>
  </si>
  <si>
    <t>Назарчук Юлія Юріївна</t>
  </si>
  <si>
    <t>Янчук Аліна Вікторівна</t>
  </si>
  <si>
    <t>Кузнюк Юрій Богданович</t>
  </si>
  <si>
    <t>Ткачук Володимир Петрович</t>
  </si>
  <si>
    <t>Шустік Ольга Анатоліївна</t>
  </si>
  <si>
    <t>Шевчук Сергій Степанович</t>
  </si>
  <si>
    <t>Драпчинська Лілія Аркадіївна</t>
  </si>
  <si>
    <t>Макарчук Катерина Олександрівна</t>
  </si>
  <si>
    <t>Коваль Олександр Сергійович</t>
  </si>
  <si>
    <t>Рашовський Володимир Володимирович</t>
  </si>
  <si>
    <t>Шустик Роман Петрович</t>
  </si>
  <si>
    <t>Бурачик Андрій Іванович</t>
  </si>
  <si>
    <t>Шигорева Юлія Сергіївна</t>
  </si>
  <si>
    <t>Ліпський Юрій Володимирович</t>
  </si>
  <si>
    <t>Подолін Сергій Вікторович</t>
  </si>
  <si>
    <t>Стратюк Олег Олександрович</t>
  </si>
  <si>
    <t>Карауш Андрій Петрович</t>
  </si>
  <si>
    <t>Красовський Віктор Владиславович</t>
  </si>
  <si>
    <t>Фракція Політичної партії «Європейська Солідарність»</t>
  </si>
  <si>
    <t>Фракція "За майбутнє"</t>
  </si>
  <si>
    <t xml:space="preserve">Фракція Радикальна партія Олега Ляшка </t>
  </si>
  <si>
    <t>Фракція "Сила і честь"</t>
  </si>
  <si>
    <t>Фракція Політичної партії "Слуга народу"</t>
  </si>
  <si>
    <t>УЧАСТЬ ДЕПУТАТІВ РІВНЕНСЬКОЇ ОБЛАСНОЇ РАДИ VIII-го СКЛИКАННЯ У ПЛЕНАРНИХ ЗАСІДАННЯХ СЕСІЙ ОБЛРАДИ</t>
  </si>
  <si>
    <t>мед</t>
  </si>
  <si>
    <t>гум</t>
  </si>
  <si>
    <t>самовр</t>
  </si>
  <si>
    <t>агр</t>
  </si>
  <si>
    <t>екол</t>
  </si>
  <si>
    <t>буд</t>
  </si>
  <si>
    <t>бюдж</t>
  </si>
  <si>
    <t>екон</t>
  </si>
  <si>
    <t>соц</t>
  </si>
  <si>
    <t>регл</t>
  </si>
  <si>
    <t>Сорока Андрій Миколайович - секретар</t>
  </si>
  <si>
    <t>Пехотін Андрій Васильович - голова</t>
  </si>
  <si>
    <t>Яніцький Василь Петрович - голова</t>
  </si>
  <si>
    <t>Ясенюк Ігор Євгенович - голова</t>
  </si>
  <si>
    <t>Кокорський Сергій Іванович - секретар</t>
  </si>
  <si>
    <t xml:space="preserve">Постійна комісія з питань аграрної політики, земельних відносин  та розвитку села </t>
  </si>
  <si>
    <t>Щербачук Віктор Миколайович - голова</t>
  </si>
  <si>
    <t>Постійна комісія з питань екології, природокористування, охорони навколишнього середовища та ліквідації наслідків Чорнобильської катастрофи</t>
  </si>
  <si>
    <t>Кузнюк Юрій Богданович - голова</t>
  </si>
  <si>
    <t>Калюта Іван Іванович - секретар</t>
  </si>
  <si>
    <t>Постійна комісія з питань соціальної політики і соціального захисту учасників АТО та членів їх сімей</t>
  </si>
  <si>
    <t>Опанасюк Вікторія Андріївна - голова</t>
  </si>
  <si>
    <t>Усач Андрій Олександрович - заступник</t>
  </si>
  <si>
    <t>Шустік Ольга Анатоліївна - секретар</t>
  </si>
  <si>
    <t>Лозова Оксана Василівна - заступник</t>
  </si>
  <si>
    <t>Янчук Аліна Вікторівна - секретар</t>
  </si>
  <si>
    <t>Білик Юрій Романович - голова</t>
  </si>
  <si>
    <t>Богатирчук-Кривко Світлана Кирилівна - заст.голови</t>
  </si>
  <si>
    <t xml:space="preserve">Постійна комісія з питань місцевого самоврядування, розвитку територій та європейської інтеграції </t>
  </si>
  <si>
    <t>Дехтярчук Олександр Володимирович - голова</t>
  </si>
  <si>
    <t>Процюк Олександр Віталійович - секретар</t>
  </si>
  <si>
    <t>Постійна комісія з питань Регламенту, діяльності правоохоронних органів та боротьби з корупцією</t>
  </si>
  <si>
    <t>Самардак Катерина Володимирівна - секретар</t>
  </si>
  <si>
    <t>Стасюк Роман Павлович - заступник</t>
  </si>
  <si>
    <t>Набочук Олександр Юрійович - секретар</t>
  </si>
  <si>
    <t>Потапчук Руслан Васильович -І заступник</t>
  </si>
  <si>
    <t>Мариніна Людмила Василівна - №33 від 15/12/2020</t>
  </si>
  <si>
    <t>Кльоп Василь Федорович - №33 від 15/12/2020</t>
  </si>
  <si>
    <t>Ткач Олександр Олександрович - №33 від 15/12/2020</t>
  </si>
  <si>
    <t>Конощук Руслана Василівна - №33 від 15/12/2020</t>
  </si>
  <si>
    <t>Левицька Світлана Олексіївна - №33 від 15/12/2020</t>
  </si>
  <si>
    <t>Добриднік Микола Мусійович - №33 від 15/12/2020</t>
  </si>
  <si>
    <t>Руденко Роман Володимирович - №33 від 15/12/2020</t>
  </si>
  <si>
    <t>Мельник Микола Петрович - №33 від 15/12/2020</t>
  </si>
  <si>
    <t>4.</t>
  </si>
  <si>
    <t>Петрук Анатолій Васильович - №33 від 15/12/2020</t>
  </si>
  <si>
    <t>-</t>
  </si>
  <si>
    <t>1/3</t>
  </si>
  <si>
    <t>Красовський Віктор Владиславович - №59 від 24/12/2020</t>
  </si>
  <si>
    <t>Ундір Віталій Олександрович - №59 від 24/12/2020</t>
  </si>
  <si>
    <t>Стратюк Олег Олександрович - №59 від 24/12/2020</t>
  </si>
  <si>
    <t>Шевчук Сергій Степанович - №59 від 24/12/2020</t>
  </si>
  <si>
    <t>Шустик Роман Петрович - №59 від 24/12/2020</t>
  </si>
  <si>
    <t>Рашовський Володимир Володимирович - №59 від 24/12/2020</t>
  </si>
  <si>
    <t>Коваль Олександр Сергійович - №59 від 24/12/2020</t>
  </si>
  <si>
    <t>Драганчук Микола Миколайович - №59 від 24/12/2020</t>
  </si>
  <si>
    <t>Карауш Андрій Петрович - №59 від 24/12/2020</t>
  </si>
  <si>
    <t>Сухович Віталій Миколайович - №59 від 24/12/2020</t>
  </si>
  <si>
    <t>Женевський Сергій Юрійович -  №59 від 24/12/2020</t>
  </si>
  <si>
    <t xml:space="preserve">5. </t>
  </si>
  <si>
    <t>Шигорева Юлія Сергіївна - №59 від 24/12/2020</t>
  </si>
  <si>
    <t>Черній Алла Леонідівна - голова  №33 від 15/12/2020</t>
  </si>
  <si>
    <t>Ліпський Юрій Володимирович - №59 від 24/12/2020</t>
  </si>
  <si>
    <t>Бурачик Андрій іванович - №59 від 24/12/2020</t>
  </si>
  <si>
    <t>Макарчук Катерина Олександрівна - №59 від 24/12/2020</t>
  </si>
  <si>
    <t>Данильчук Олександр Юрійович - №59 від 24/12/2020</t>
  </si>
  <si>
    <t>Грисюк Анатолій Іванович - №59 від 24/12/2020</t>
  </si>
  <si>
    <t>Подолін Сергій Вікторович - голова №59 від 24/12/2020</t>
  </si>
  <si>
    <t>Женевський Сергій Юрійович -  №59 від 24/12/2020 перехід в екологічну комісію</t>
  </si>
  <si>
    <t>Драпчинська Лілія Аркадіївна - №59 від 24/12/2020</t>
  </si>
  <si>
    <t>29.01.202</t>
  </si>
  <si>
    <t xml:space="preserve"> 25.01.2021</t>
  </si>
  <si>
    <t>2</t>
  </si>
  <si>
    <t>3</t>
  </si>
  <si>
    <t>4</t>
  </si>
  <si>
    <t>5</t>
  </si>
  <si>
    <t>19-20.07.2021</t>
  </si>
  <si>
    <t>6</t>
  </si>
  <si>
    <t>Корень Олена Миколаївна - №242 від 02/06/2021</t>
  </si>
  <si>
    <t>Корень Олена Миколаївна - №242 від 02/06/2021 включена до складу постійної комісії з питань екології…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</si>
</sst>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-422]d\ mmmm\ yyyy&quot; р.&quot;"/>
    <numFmt numFmtId="202" formatCode="dd\.mm\.yyyy;@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  <numFmt numFmtId="207" formatCode="mmm/yyyy"/>
  </numFmts>
  <fonts count="67"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 Cyr"/>
      <family val="0"/>
    </font>
    <font>
      <b/>
      <i/>
      <sz val="11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1"/>
      <color indexed="6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1"/>
      <color rgb="FF202124"/>
      <name val="Inheri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5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2" fillId="33" borderId="17" xfId="0" applyFont="1" applyFill="1" applyBorder="1" applyAlignment="1">
      <alignment horizontal="center" vertical="justify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22" fillId="33" borderId="26" xfId="0" applyNumberFormat="1" applyFont="1" applyFill="1" applyBorder="1" applyAlignment="1">
      <alignment horizontal="center" vertical="top" wrapText="1"/>
    </xf>
    <xf numFmtId="14" fontId="22" fillId="33" borderId="27" xfId="0" applyNumberFormat="1" applyFont="1" applyFill="1" applyBorder="1" applyAlignment="1">
      <alignment horizontal="center" vertical="top" wrapText="1"/>
    </xf>
    <xf numFmtId="14" fontId="22" fillId="33" borderId="28" xfId="0" applyNumberFormat="1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center"/>
    </xf>
    <xf numFmtId="14" fontId="22" fillId="33" borderId="26" xfId="0" applyNumberFormat="1" applyFont="1" applyFill="1" applyBorder="1" applyAlignment="1">
      <alignment horizontal="center" vertical="center" wrapText="1"/>
    </xf>
    <xf numFmtId="14" fontId="22" fillId="33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34" borderId="30" xfId="0" applyFont="1" applyFill="1" applyBorder="1" applyAlignment="1">
      <alignment horizontal="center"/>
    </xf>
    <xf numFmtId="14" fontId="22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34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/>
    </xf>
    <xf numFmtId="14" fontId="19" fillId="33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9" fillId="33" borderId="17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justify" wrapText="1"/>
    </xf>
    <xf numFmtId="14" fontId="22" fillId="33" borderId="15" xfId="0" applyNumberFormat="1" applyFont="1" applyFill="1" applyBorder="1" applyAlignment="1">
      <alignment horizontal="center" vertical="center" wrapText="1"/>
    </xf>
    <xf numFmtId="14" fontId="22" fillId="33" borderId="35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22" fillId="33" borderId="13" xfId="0" applyNumberFormat="1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justify" wrapText="1"/>
    </xf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9" fillId="33" borderId="37" xfId="0" applyNumberFormat="1" applyFont="1" applyFill="1" applyBorder="1" applyAlignment="1">
      <alignment horizontal="center" vertical="top" wrapText="1"/>
    </xf>
    <xf numFmtId="1" fontId="9" fillId="33" borderId="38" xfId="0" applyNumberFormat="1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6" fillId="34" borderId="29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202" fontId="3" fillId="33" borderId="35" xfId="0" applyNumberFormat="1" applyFont="1" applyFill="1" applyBorder="1" applyAlignment="1">
      <alignment horizontal="center" vertical="justify"/>
    </xf>
    <xf numFmtId="202" fontId="3" fillId="33" borderId="27" xfId="0" applyNumberFormat="1" applyFont="1" applyFill="1" applyBorder="1" applyAlignment="1">
      <alignment horizontal="center" vertical="justify"/>
    </xf>
    <xf numFmtId="202" fontId="3" fillId="33" borderId="28" xfId="0" applyNumberFormat="1" applyFont="1" applyFill="1" applyBorder="1" applyAlignment="1">
      <alignment horizontal="center" vertical="justify"/>
    </xf>
    <xf numFmtId="202" fontId="3" fillId="33" borderId="40" xfId="0" applyNumberFormat="1" applyFont="1" applyFill="1" applyBorder="1" applyAlignment="1">
      <alignment horizontal="center" vertical="justify"/>
    </xf>
    <xf numFmtId="14" fontId="22" fillId="33" borderId="28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 vertical="justify"/>
    </xf>
    <xf numFmtId="0" fontId="9" fillId="34" borderId="14" xfId="0" applyFont="1" applyFill="1" applyBorder="1" applyAlignment="1">
      <alignment horizontal="center" vertical="justify"/>
    </xf>
    <xf numFmtId="0" fontId="15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4" fontId="22" fillId="33" borderId="43" xfId="0" applyNumberFormat="1" applyFont="1" applyFill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19" fillId="33" borderId="16" xfId="0" applyNumberFormat="1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2" fillId="34" borderId="30" xfId="0" applyFont="1" applyFill="1" applyBorder="1" applyAlignment="1">
      <alignment horizontal="center" vertical="justify"/>
    </xf>
    <xf numFmtId="0" fontId="2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25" xfId="0" applyNumberFormat="1" applyFont="1" applyFill="1" applyBorder="1" applyAlignment="1">
      <alignment horizontal="center" vertical="center" wrapText="1"/>
    </xf>
    <xf numFmtId="1" fontId="6" fillId="34" borderId="33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top" wrapText="1"/>
    </xf>
    <xf numFmtId="1" fontId="12" fillId="0" borderId="17" xfId="0" applyNumberFormat="1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3" fillId="33" borderId="52" xfId="0" applyNumberFormat="1" applyFont="1" applyFill="1" applyBorder="1" applyAlignment="1">
      <alignment horizontal="center" vertical="center" wrapText="1"/>
    </xf>
    <xf numFmtId="49" fontId="13" fillId="33" borderId="53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14" fontId="22" fillId="33" borderId="14" xfId="0" applyNumberFormat="1" applyFont="1" applyFill="1" applyBorder="1" applyAlignment="1">
      <alignment horizontal="center" vertical="top" wrapText="1"/>
    </xf>
    <xf numFmtId="0" fontId="17" fillId="33" borderId="54" xfId="0" applyFont="1" applyFill="1" applyBorder="1" applyAlignment="1">
      <alignment horizontal="center" vertical="justify" wrapText="1"/>
    </xf>
    <xf numFmtId="0" fontId="23" fillId="0" borderId="31" xfId="0" applyFont="1" applyBorder="1" applyAlignment="1">
      <alignment horizontal="center"/>
    </xf>
    <xf numFmtId="1" fontId="9" fillId="0" borderId="5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21" fillId="33" borderId="12" xfId="0" applyNumberFormat="1" applyFont="1" applyFill="1" applyBorder="1" applyAlignment="1">
      <alignment horizontal="center" vertical="top" wrapText="1"/>
    </xf>
    <xf numFmtId="1" fontId="21" fillId="33" borderId="11" xfId="0" applyNumberFormat="1" applyFont="1" applyFill="1" applyBorder="1" applyAlignment="1">
      <alignment horizontal="center" vertical="top" wrapText="1"/>
    </xf>
    <xf numFmtId="0" fontId="22" fillId="33" borderId="42" xfId="0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2" fillId="33" borderId="5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6" fillId="34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right" vertical="center" wrapText="1"/>
    </xf>
    <xf numFmtId="2" fontId="6" fillId="0" borderId="56" xfId="0" applyNumberFormat="1" applyFont="1" applyBorder="1" applyAlignment="1">
      <alignment horizontal="right" vertical="center" wrapText="1"/>
    </xf>
    <xf numFmtId="2" fontId="6" fillId="3" borderId="56" xfId="0" applyNumberFormat="1" applyFont="1" applyFill="1" applyBorder="1" applyAlignment="1">
      <alignment horizontal="right" vertical="center" wrapText="1"/>
    </xf>
    <xf numFmtId="1" fontId="0" fillId="0" borderId="50" xfId="0" applyNumberFormat="1" applyBorder="1" applyAlignment="1">
      <alignment/>
    </xf>
    <xf numFmtId="1" fontId="0" fillId="0" borderId="31" xfId="0" applyNumberFormat="1" applyBorder="1" applyAlignment="1">
      <alignment/>
    </xf>
    <xf numFmtId="2" fontId="0" fillId="0" borderId="31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37" xfId="0" applyNumberFormat="1" applyFont="1" applyBorder="1" applyAlignment="1">
      <alignment horizontal="right" vertical="center" wrapText="1"/>
    </xf>
    <xf numFmtId="0" fontId="27" fillId="31" borderId="35" xfId="0" applyFont="1" applyFill="1" applyBorder="1" applyAlignment="1">
      <alignment horizontal="center" vertical="center" wrapText="1"/>
    </xf>
    <xf numFmtId="0" fontId="27" fillId="31" borderId="27" xfId="0" applyFont="1" applyFill="1" applyBorder="1" applyAlignment="1">
      <alignment horizontal="center" vertical="center" wrapText="1"/>
    </xf>
    <xf numFmtId="9" fontId="27" fillId="31" borderId="27" xfId="0" applyNumberFormat="1" applyFont="1" applyFill="1" applyBorder="1" applyAlignment="1">
      <alignment horizontal="center" vertical="center" wrapText="1"/>
    </xf>
    <xf numFmtId="9" fontId="27" fillId="31" borderId="40" xfId="0" applyNumberFormat="1" applyFont="1" applyFill="1" applyBorder="1" applyAlignment="1">
      <alignment horizontal="center" vertical="center" wrapText="1"/>
    </xf>
    <xf numFmtId="1" fontId="26" fillId="31" borderId="25" xfId="0" applyNumberFormat="1" applyFont="1" applyFill="1" applyBorder="1" applyAlignment="1">
      <alignment horizontal="center"/>
    </xf>
    <xf numFmtId="1" fontId="26" fillId="31" borderId="11" xfId="0" applyNumberFormat="1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6" fillId="31" borderId="37" xfId="0" applyFont="1" applyFill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14" fontId="22" fillId="33" borderId="60" xfId="0" applyNumberFormat="1" applyFont="1" applyFill="1" applyBorder="1" applyAlignment="1">
      <alignment horizontal="center" vertical="center" wrapText="1"/>
    </xf>
    <xf numFmtId="1" fontId="9" fillId="33" borderId="61" xfId="0" applyNumberFormat="1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33" borderId="62" xfId="0" applyNumberFormat="1" applyFont="1" applyFill="1" applyBorder="1" applyAlignment="1">
      <alignment horizontal="center" vertical="center"/>
    </xf>
    <xf numFmtId="1" fontId="6" fillId="33" borderId="62" xfId="0" applyNumberFormat="1" applyFont="1" applyFill="1" applyBorder="1" applyAlignment="1">
      <alignment horizontal="center" vertical="justify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1" fontId="9" fillId="33" borderId="46" xfId="0" applyNumberFormat="1" applyFont="1" applyFill="1" applyBorder="1" applyAlignment="1">
      <alignment horizontal="center" vertical="justify"/>
    </xf>
    <xf numFmtId="1" fontId="6" fillId="0" borderId="63" xfId="0" applyNumberFormat="1" applyFont="1" applyBorder="1" applyAlignment="1">
      <alignment horizontal="center" vertical="center"/>
    </xf>
    <xf numFmtId="1" fontId="6" fillId="0" borderId="6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14" fontId="22" fillId="33" borderId="43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2" fillId="33" borderId="65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justify" wrapText="1"/>
    </xf>
    <xf numFmtId="0" fontId="8" fillId="0" borderId="0" xfId="0" applyFont="1" applyAlignment="1">
      <alignment/>
    </xf>
    <xf numFmtId="0" fontId="23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1" fontId="6" fillId="0" borderId="54" xfId="0" applyNumberFormat="1" applyFont="1" applyBorder="1" applyAlignment="1">
      <alignment horizontal="center" vertical="center"/>
    </xf>
    <xf numFmtId="1" fontId="9" fillId="33" borderId="6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62" xfId="0" applyNumberFormat="1" applyFont="1" applyFill="1" applyBorder="1" applyAlignment="1">
      <alignment horizontal="center" vertical="justify"/>
    </xf>
    <xf numFmtId="1" fontId="6" fillId="0" borderId="62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/>
    </xf>
    <xf numFmtId="1" fontId="9" fillId="33" borderId="37" xfId="0" applyNumberFormat="1" applyFont="1" applyFill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 wrapText="1"/>
    </xf>
    <xf numFmtId="2" fontId="6" fillId="0" borderId="68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justify"/>
    </xf>
    <xf numFmtId="0" fontId="7" fillId="0" borderId="25" xfId="0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9" fillId="33" borderId="42" xfId="0" applyNumberFormat="1" applyFont="1" applyFill="1" applyBorder="1" applyAlignment="1">
      <alignment horizontal="center" vertical="center"/>
    </xf>
    <xf numFmtId="1" fontId="9" fillId="33" borderId="36" xfId="0" applyNumberFormat="1" applyFont="1" applyFill="1" applyBorder="1" applyAlignment="1">
      <alignment horizontal="center" vertical="center"/>
    </xf>
    <xf numFmtId="1" fontId="9" fillId="33" borderId="64" xfId="0" applyNumberFormat="1" applyFont="1" applyFill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wrapText="1"/>
    </xf>
    <xf numFmtId="0" fontId="25" fillId="0" borderId="45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7" fillId="0" borderId="70" xfId="0" applyFont="1" applyFill="1" applyBorder="1" applyAlignment="1">
      <alignment horizontal="left" wrapText="1"/>
    </xf>
    <xf numFmtId="0" fontId="25" fillId="0" borderId="62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/>
    </xf>
    <xf numFmtId="0" fontId="7" fillId="0" borderId="63" xfId="0" applyFont="1" applyBorder="1" applyAlignment="1">
      <alignment vertical="center" wrapText="1"/>
    </xf>
    <xf numFmtId="0" fontId="9" fillId="0" borderId="31" xfId="0" applyFont="1" applyFill="1" applyBorder="1" applyAlignment="1">
      <alignment vertical="center" wrapText="1" shrinkToFit="1"/>
    </xf>
    <xf numFmtId="0" fontId="9" fillId="33" borderId="62" xfId="0" applyFont="1" applyFill="1" applyBorder="1" applyAlignment="1">
      <alignment horizontal="center" vertical="justify"/>
    </xf>
    <xf numFmtId="0" fontId="9" fillId="33" borderId="14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justify" wrapText="1"/>
    </xf>
    <xf numFmtId="0" fontId="16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justify" vertical="center" wrapText="1"/>
    </xf>
    <xf numFmtId="0" fontId="22" fillId="0" borderId="56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2" fillId="0" borderId="37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7" fillId="0" borderId="51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1" fontId="6" fillId="34" borderId="33" xfId="0" applyNumberFormat="1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0" fillId="0" borderId="1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4" fontId="14" fillId="0" borderId="0" xfId="0" applyNumberFormat="1" applyFont="1" applyAlignment="1">
      <alignment/>
    </xf>
    <xf numFmtId="0" fontId="66" fillId="35" borderId="0" xfId="0" applyFont="1" applyFill="1" applyAlignment="1">
      <alignment horizontal="left" vertical="center"/>
    </xf>
    <xf numFmtId="49" fontId="13" fillId="33" borderId="27" xfId="0" applyNumberFormat="1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3" fillId="0" borderId="31" xfId="0" applyFont="1" applyBorder="1" applyAlignment="1">
      <alignment/>
    </xf>
    <xf numFmtId="14" fontId="3" fillId="35" borderId="14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22" fillId="33" borderId="60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9" fillId="35" borderId="20" xfId="0" applyNumberFormat="1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/>
    </xf>
    <xf numFmtId="14" fontId="22" fillId="35" borderId="14" xfId="0" applyNumberFormat="1" applyFont="1" applyFill="1" applyBorder="1" applyAlignment="1">
      <alignment horizontal="center" vertical="top" wrapText="1"/>
    </xf>
    <xf numFmtId="202" fontId="3" fillId="33" borderId="14" xfId="0" applyNumberFormat="1" applyFont="1" applyFill="1" applyBorder="1" applyAlignment="1">
      <alignment horizontal="center" vertical="justify"/>
    </xf>
    <xf numFmtId="14" fontId="22" fillId="33" borderId="13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top"/>
    </xf>
    <xf numFmtId="0" fontId="17" fillId="33" borderId="60" xfId="0" applyFont="1" applyFill="1" applyBorder="1" applyAlignment="1">
      <alignment horizontal="center" vertical="center" wrapText="1"/>
    </xf>
    <xf numFmtId="1" fontId="9" fillId="35" borderId="61" xfId="0" applyNumberFormat="1" applyFont="1" applyFill="1" applyBorder="1" applyAlignment="1">
      <alignment horizontal="center" vertical="center"/>
    </xf>
    <xf numFmtId="202" fontId="3" fillId="33" borderId="15" xfId="0" applyNumberFormat="1" applyFont="1" applyFill="1" applyBorder="1" applyAlignment="1">
      <alignment horizontal="center" vertical="justify"/>
    </xf>
    <xf numFmtId="14" fontId="22" fillId="33" borderId="15" xfId="0" applyNumberFormat="1" applyFont="1" applyFill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center"/>
    </xf>
    <xf numFmtId="1" fontId="6" fillId="0" borderId="71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14" fontId="3" fillId="35" borderId="14" xfId="0" applyNumberFormat="1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 vertical="center"/>
    </xf>
    <xf numFmtId="1" fontId="6" fillId="35" borderId="37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justify"/>
    </xf>
    <xf numFmtId="1" fontId="6" fillId="33" borderId="14" xfId="0" applyNumberFormat="1" applyFont="1" applyFill="1" applyBorder="1" applyAlignment="1">
      <alignment horizontal="center" vertical="justify"/>
    </xf>
    <xf numFmtId="1" fontId="6" fillId="33" borderId="37" xfId="0" applyNumberFormat="1" applyFont="1" applyFill="1" applyBorder="1" applyAlignment="1">
      <alignment horizontal="center" vertical="justify"/>
    </xf>
    <xf numFmtId="1" fontId="6" fillId="33" borderId="11" xfId="0" applyNumberFormat="1" applyFont="1" applyFill="1" applyBorder="1" applyAlignment="1">
      <alignment horizontal="center" vertical="justify"/>
    </xf>
    <xf numFmtId="0" fontId="16" fillId="0" borderId="11" xfId="0" applyFont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63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horizontal="center" vertical="justify"/>
    </xf>
    <xf numFmtId="0" fontId="22" fillId="33" borderId="55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justify" wrapText="1"/>
    </xf>
    <xf numFmtId="0" fontId="21" fillId="33" borderId="72" xfId="0" applyFont="1" applyFill="1" applyBorder="1" applyAlignment="1">
      <alignment horizontal="center" vertical="justify" wrapText="1"/>
    </xf>
    <xf numFmtId="0" fontId="12" fillId="0" borderId="31" xfId="0" applyFont="1" applyFill="1" applyBorder="1" applyAlignment="1">
      <alignment horizontal="center" vertical="center" wrapText="1" shrinkToFi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top" wrapText="1"/>
    </xf>
    <xf numFmtId="0" fontId="9" fillId="34" borderId="51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center"/>
    </xf>
    <xf numFmtId="0" fontId="9" fillId="33" borderId="73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top" wrapText="1"/>
    </xf>
    <xf numFmtId="0" fontId="9" fillId="33" borderId="70" xfId="0" applyFont="1" applyFill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9" fillId="33" borderId="73" xfId="0" applyFont="1" applyFill="1" applyBorder="1" applyAlignment="1">
      <alignment horizontal="center" vertical="top" wrapText="1"/>
    </xf>
    <xf numFmtId="0" fontId="9" fillId="33" borderId="49" xfId="0" applyFont="1" applyFill="1" applyBorder="1" applyAlignment="1">
      <alignment horizontal="center" vertical="top" wrapText="1"/>
    </xf>
    <xf numFmtId="0" fontId="9" fillId="33" borderId="6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3" borderId="67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9" fillId="34" borderId="74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right" vertical="top" wrapText="1"/>
    </xf>
    <xf numFmtId="0" fontId="9" fillId="34" borderId="57" xfId="0" applyFont="1" applyFill="1" applyBorder="1" applyAlignment="1">
      <alignment horizontal="right" vertical="top" wrapText="1"/>
    </xf>
    <xf numFmtId="0" fontId="8" fillId="0" borderId="7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6"/>
  <sheetViews>
    <sheetView tabSelected="1" workbookViewId="0" topLeftCell="A1">
      <pane xSplit="2" ySplit="4" topLeftCell="D6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9" sqref="L69"/>
    </sheetView>
  </sheetViews>
  <sheetFormatPr defaultColWidth="44.125" defaultRowHeight="14.25" customHeight="1"/>
  <cols>
    <col min="1" max="1" width="3.00390625" style="25" customWidth="1"/>
    <col min="2" max="2" width="24.75390625" style="112" customWidth="1"/>
    <col min="3" max="3" width="8.875" style="112" hidden="1" customWidth="1"/>
    <col min="4" max="4" width="16.25390625" style="25" customWidth="1"/>
    <col min="5" max="5" width="7.625" style="17" customWidth="1"/>
    <col min="6" max="6" width="8.00390625" style="17" customWidth="1"/>
    <col min="7" max="15" width="7.625" style="17" customWidth="1"/>
    <col min="16" max="16" width="7.625" style="26" customWidth="1"/>
    <col min="17" max="26" width="7.625" style="26" hidden="1" customWidth="1"/>
    <col min="27" max="28" width="8.25390625" style="26" hidden="1" customWidth="1"/>
    <col min="29" max="29" width="9.00390625" style="26" hidden="1" customWidth="1"/>
    <col min="30" max="30" width="8.375" style="26" hidden="1" customWidth="1"/>
    <col min="31" max="31" width="8.00390625" style="26" hidden="1" customWidth="1"/>
    <col min="32" max="32" width="8.875" style="26" hidden="1" customWidth="1"/>
    <col min="33" max="33" width="8.00390625" style="26" hidden="1" customWidth="1"/>
    <col min="34" max="34" width="9.875" style="26" hidden="1" customWidth="1"/>
    <col min="35" max="36" width="8.625" style="26" hidden="1" customWidth="1"/>
    <col min="37" max="37" width="8.75390625" style="26" hidden="1" customWidth="1"/>
    <col min="38" max="38" width="8.25390625" style="26" hidden="1" customWidth="1"/>
    <col min="39" max="39" width="8.625" style="26" hidden="1" customWidth="1"/>
    <col min="40" max="40" width="9.00390625" style="26" hidden="1" customWidth="1"/>
    <col min="41" max="43" width="8.25390625" style="26" hidden="1" customWidth="1"/>
    <col min="44" max="46" width="8.75390625" style="26" hidden="1" customWidth="1"/>
    <col min="47" max="47" width="0.2421875" style="26" customWidth="1"/>
    <col min="48" max="48" width="9.875" style="26" customWidth="1"/>
    <col min="49" max="126" width="9.125" style="17" customWidth="1"/>
    <col min="127" max="160" width="9.00390625" style="17" customWidth="1"/>
    <col min="161" max="16384" width="44.125" style="17" customWidth="1"/>
  </cols>
  <sheetData>
    <row r="1" spans="1:48" s="75" customFormat="1" ht="36.75" customHeight="1" thickBot="1">
      <c r="A1" s="74"/>
      <c r="B1" s="354" t="s">
        <v>95</v>
      </c>
      <c r="C1" s="354"/>
      <c r="D1" s="35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</row>
    <row r="2" spans="1:48" s="95" customFormat="1" ht="18.75" customHeight="1">
      <c r="A2" s="352" t="s">
        <v>0</v>
      </c>
      <c r="B2" s="350" t="s">
        <v>11</v>
      </c>
      <c r="C2" s="151"/>
      <c r="D2" s="155"/>
      <c r="E2" s="137" t="s">
        <v>9</v>
      </c>
      <c r="F2" s="138" t="s">
        <v>10</v>
      </c>
      <c r="G2" s="138" t="s">
        <v>143</v>
      </c>
      <c r="H2" s="138" t="s">
        <v>168</v>
      </c>
      <c r="I2" s="138" t="s">
        <v>169</v>
      </c>
      <c r="J2" s="138" t="s">
        <v>170</v>
      </c>
      <c r="K2" s="138" t="s">
        <v>171</v>
      </c>
      <c r="L2" s="138" t="s">
        <v>173</v>
      </c>
      <c r="M2" s="312"/>
      <c r="N2" s="139"/>
      <c r="O2" s="139"/>
      <c r="P2" s="140"/>
      <c r="Q2" s="140"/>
      <c r="R2" s="140"/>
      <c r="S2" s="140"/>
      <c r="T2" s="141"/>
      <c r="U2" s="138"/>
      <c r="V2" s="138"/>
      <c r="W2" s="138"/>
      <c r="X2" s="138"/>
      <c r="Y2" s="138"/>
      <c r="Z2" s="138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346" t="s">
        <v>46</v>
      </c>
    </row>
    <row r="3" spans="1:48" s="27" customFormat="1" ht="16.5" customHeight="1">
      <c r="A3" s="353"/>
      <c r="B3" s="351"/>
      <c r="C3" s="229"/>
      <c r="D3" s="110" t="s">
        <v>37</v>
      </c>
      <c r="E3" s="109">
        <v>44167</v>
      </c>
      <c r="F3" s="55">
        <v>44180</v>
      </c>
      <c r="G3" s="55">
        <v>44189</v>
      </c>
      <c r="H3" s="55">
        <v>44215</v>
      </c>
      <c r="I3" s="55">
        <v>44266</v>
      </c>
      <c r="J3" s="55">
        <v>44349</v>
      </c>
      <c r="K3" s="55">
        <v>44351</v>
      </c>
      <c r="L3" s="55">
        <v>44427</v>
      </c>
      <c r="M3" s="311"/>
      <c r="N3" s="55"/>
      <c r="O3" s="57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347"/>
    </row>
    <row r="4" spans="1:48" ht="14.25" customHeight="1" thickBot="1">
      <c r="A4" s="353"/>
      <c r="B4" s="351"/>
      <c r="C4" s="229"/>
      <c r="D4" s="110"/>
      <c r="E4" s="288">
        <v>1</v>
      </c>
      <c r="F4" s="231">
        <v>1</v>
      </c>
      <c r="G4" s="58">
        <v>1</v>
      </c>
      <c r="H4" s="58">
        <v>1</v>
      </c>
      <c r="I4" s="58">
        <v>1</v>
      </c>
      <c r="J4" s="58">
        <v>1</v>
      </c>
      <c r="K4" s="58">
        <v>1</v>
      </c>
      <c r="L4" s="58">
        <v>1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286">
        <f aca="true" t="shared" si="0" ref="AV4:AV35">SUM(E4:AU4)</f>
        <v>8</v>
      </c>
    </row>
    <row r="5" spans="1:48" s="99" customFormat="1" ht="39.75" customHeight="1">
      <c r="A5" s="230">
        <v>1</v>
      </c>
      <c r="B5" s="246" t="s">
        <v>17</v>
      </c>
      <c r="C5" s="120" t="s">
        <v>96</v>
      </c>
      <c r="D5" s="291" t="s">
        <v>92</v>
      </c>
      <c r="E5" s="289">
        <v>1</v>
      </c>
      <c r="F5" s="30">
        <v>1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87">
        <f t="shared" si="0"/>
        <v>8</v>
      </c>
    </row>
    <row r="6" spans="1:48" s="99" customFormat="1" ht="39.75" customHeight="1">
      <c r="A6" s="230">
        <f>A5+1</f>
        <v>2</v>
      </c>
      <c r="B6" s="246" t="s">
        <v>18</v>
      </c>
      <c r="C6" s="120" t="s">
        <v>96</v>
      </c>
      <c r="D6" s="291" t="s">
        <v>90</v>
      </c>
      <c r="E6" s="289">
        <v>1</v>
      </c>
      <c r="F6" s="30">
        <v>1</v>
      </c>
      <c r="G6" s="30">
        <v>1</v>
      </c>
      <c r="H6" s="30"/>
      <c r="I6" s="30">
        <v>1</v>
      </c>
      <c r="J6" s="30">
        <v>1</v>
      </c>
      <c r="K6" s="30">
        <v>1</v>
      </c>
      <c r="L6" s="30">
        <v>1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287">
        <f t="shared" si="0"/>
        <v>7</v>
      </c>
    </row>
    <row r="7" spans="1:48" s="99" customFormat="1" ht="39.75" customHeight="1">
      <c r="A7" s="230">
        <f aca="true" t="shared" si="1" ref="A7:A68">A6+1</f>
        <v>3</v>
      </c>
      <c r="B7" s="246" t="s">
        <v>83</v>
      </c>
      <c r="C7" s="120"/>
      <c r="D7" s="292" t="s">
        <v>94</v>
      </c>
      <c r="E7" s="289">
        <v>1</v>
      </c>
      <c r="F7" s="30">
        <v>1</v>
      </c>
      <c r="G7" s="30">
        <v>1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7">
        <f t="shared" si="0"/>
        <v>8</v>
      </c>
    </row>
    <row r="8" spans="1:48" s="99" customFormat="1" ht="39.75" customHeight="1">
      <c r="A8" s="230">
        <f t="shared" si="1"/>
        <v>4</v>
      </c>
      <c r="B8" s="246" t="s">
        <v>19</v>
      </c>
      <c r="C8" s="120"/>
      <c r="D8" s="291" t="s">
        <v>41</v>
      </c>
      <c r="E8" s="289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7">
        <f t="shared" si="0"/>
        <v>8</v>
      </c>
    </row>
    <row r="9" spans="1:48" s="99" customFormat="1" ht="39.75" customHeight="1">
      <c r="A9" s="230">
        <f t="shared" si="1"/>
        <v>5</v>
      </c>
      <c r="B9" s="246" t="s">
        <v>63</v>
      </c>
      <c r="C9" s="120" t="s">
        <v>97</v>
      </c>
      <c r="D9" s="291" t="s">
        <v>90</v>
      </c>
      <c r="E9" s="289">
        <v>1</v>
      </c>
      <c r="F9" s="30">
        <v>1</v>
      </c>
      <c r="G9" s="30">
        <v>1</v>
      </c>
      <c r="H9" s="30">
        <v>1</v>
      </c>
      <c r="I9" s="30">
        <v>1</v>
      </c>
      <c r="J9" s="30">
        <v>1</v>
      </c>
      <c r="K9" s="30">
        <v>1</v>
      </c>
      <c r="L9" s="30">
        <v>1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87">
        <f t="shared" si="0"/>
        <v>8</v>
      </c>
    </row>
    <row r="10" spans="1:48" s="99" customFormat="1" ht="39.75" customHeight="1">
      <c r="A10" s="230">
        <f t="shared" si="1"/>
        <v>6</v>
      </c>
      <c r="B10" s="246" t="s">
        <v>20</v>
      </c>
      <c r="C10" s="120" t="s">
        <v>96</v>
      </c>
      <c r="D10" s="291" t="s">
        <v>41</v>
      </c>
      <c r="E10" s="289">
        <v>1</v>
      </c>
      <c r="F10" s="30"/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87">
        <f t="shared" si="0"/>
        <v>7</v>
      </c>
    </row>
    <row r="11" spans="1:48" s="99" customFormat="1" ht="39.75" customHeight="1">
      <c r="A11" s="230">
        <f t="shared" si="1"/>
        <v>7</v>
      </c>
      <c r="B11" s="246" t="s">
        <v>21</v>
      </c>
      <c r="C11" s="120"/>
      <c r="D11" s="292" t="s">
        <v>94</v>
      </c>
      <c r="E11" s="289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287">
        <f t="shared" si="0"/>
        <v>8</v>
      </c>
    </row>
    <row r="12" spans="1:48" s="99" customFormat="1" ht="39.75" customHeight="1">
      <c r="A12" s="230">
        <f t="shared" si="1"/>
        <v>8</v>
      </c>
      <c r="B12" s="246" t="s">
        <v>22</v>
      </c>
      <c r="C12" s="120"/>
      <c r="D12" s="291" t="s">
        <v>93</v>
      </c>
      <c r="E12" s="289">
        <v>1</v>
      </c>
      <c r="F12" s="30">
        <v>1</v>
      </c>
      <c r="G12" s="30">
        <v>1</v>
      </c>
      <c r="H12" s="30"/>
      <c r="I12" s="30">
        <v>1</v>
      </c>
      <c r="J12" s="30"/>
      <c r="K12" s="30">
        <v>1</v>
      </c>
      <c r="L12" s="30">
        <v>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287">
        <f t="shared" si="0"/>
        <v>6</v>
      </c>
    </row>
    <row r="13" spans="1:48" s="99" customFormat="1" ht="39.75" customHeight="1">
      <c r="A13" s="230">
        <f t="shared" si="1"/>
        <v>9</v>
      </c>
      <c r="B13" s="246" t="s">
        <v>54</v>
      </c>
      <c r="C13" s="120" t="s">
        <v>98</v>
      </c>
      <c r="D13" s="291" t="s">
        <v>90</v>
      </c>
      <c r="E13" s="289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/>
      <c r="L13" s="30">
        <v>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287">
        <f t="shared" si="0"/>
        <v>7</v>
      </c>
    </row>
    <row r="14" spans="1:48" s="99" customFormat="1" ht="39.75" customHeight="1">
      <c r="A14" s="230">
        <f t="shared" si="1"/>
        <v>10</v>
      </c>
      <c r="B14" s="246" t="s">
        <v>47</v>
      </c>
      <c r="C14" s="120"/>
      <c r="D14" s="291" t="s">
        <v>40</v>
      </c>
      <c r="E14" s="289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287">
        <f t="shared" si="0"/>
        <v>8</v>
      </c>
    </row>
    <row r="15" spans="1:48" s="99" customFormat="1" ht="39.75" customHeight="1">
      <c r="A15" s="230">
        <f t="shared" si="1"/>
        <v>11</v>
      </c>
      <c r="B15" s="246" t="s">
        <v>23</v>
      </c>
      <c r="C15" s="120"/>
      <c r="D15" s="291" t="s">
        <v>40</v>
      </c>
      <c r="E15" s="289">
        <v>1</v>
      </c>
      <c r="F15" s="30">
        <v>1</v>
      </c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287">
        <f t="shared" si="0"/>
        <v>8</v>
      </c>
    </row>
    <row r="16" spans="1:48" s="99" customFormat="1" ht="39.75" customHeight="1">
      <c r="A16" s="230">
        <f t="shared" si="1"/>
        <v>12</v>
      </c>
      <c r="B16" s="246" t="s">
        <v>78</v>
      </c>
      <c r="C16" s="120"/>
      <c r="D16" s="291" t="s">
        <v>93</v>
      </c>
      <c r="E16" s="289">
        <v>1</v>
      </c>
      <c r="F16" s="30">
        <v>1</v>
      </c>
      <c r="G16" s="30">
        <v>1</v>
      </c>
      <c r="H16" s="30"/>
      <c r="I16" s="30">
        <v>1</v>
      </c>
      <c r="J16" s="30">
        <v>1</v>
      </c>
      <c r="K16" s="30">
        <v>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287">
        <f t="shared" si="0"/>
        <v>6</v>
      </c>
    </row>
    <row r="17" spans="1:48" s="99" customFormat="1" ht="39.75" customHeight="1">
      <c r="A17" s="230">
        <f t="shared" si="1"/>
        <v>13</v>
      </c>
      <c r="B17" s="246" t="s">
        <v>42</v>
      </c>
      <c r="C17" s="120" t="s">
        <v>99</v>
      </c>
      <c r="D17" s="291" t="s">
        <v>92</v>
      </c>
      <c r="E17" s="289">
        <v>1</v>
      </c>
      <c r="F17" s="30">
        <v>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287">
        <f t="shared" si="0"/>
        <v>8</v>
      </c>
    </row>
    <row r="18" spans="1:48" s="99" customFormat="1" ht="39.75" customHeight="1">
      <c r="A18" s="230">
        <f t="shared" si="1"/>
        <v>14</v>
      </c>
      <c r="B18" s="246" t="s">
        <v>70</v>
      </c>
      <c r="C18" s="120" t="s">
        <v>100</v>
      </c>
      <c r="D18" s="292" t="s">
        <v>91</v>
      </c>
      <c r="E18" s="289">
        <v>1</v>
      </c>
      <c r="F18" s="30">
        <v>1</v>
      </c>
      <c r="G18" s="30"/>
      <c r="H18" s="30"/>
      <c r="I18" s="30"/>
      <c r="J18" s="30">
        <v>1</v>
      </c>
      <c r="K18" s="30">
        <v>1</v>
      </c>
      <c r="L18" s="30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287">
        <f t="shared" si="0"/>
        <v>5</v>
      </c>
    </row>
    <row r="19" spans="1:48" s="99" customFormat="1" ht="39.75" customHeight="1">
      <c r="A19" s="230">
        <f t="shared" si="1"/>
        <v>15</v>
      </c>
      <c r="B19" s="246" t="s">
        <v>88</v>
      </c>
      <c r="C19" s="120"/>
      <c r="D19" s="292" t="s">
        <v>94</v>
      </c>
      <c r="E19" s="289">
        <v>1</v>
      </c>
      <c r="F19" s="30">
        <v>1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87">
        <f t="shared" si="0"/>
        <v>8</v>
      </c>
    </row>
    <row r="20" spans="1:48" s="99" customFormat="1" ht="39.75" customHeight="1">
      <c r="A20" s="230">
        <f t="shared" si="1"/>
        <v>16</v>
      </c>
      <c r="B20" s="246" t="s">
        <v>24</v>
      </c>
      <c r="C20" s="120"/>
      <c r="D20" s="291" t="s">
        <v>40</v>
      </c>
      <c r="E20" s="289">
        <v>1</v>
      </c>
      <c r="F20" s="30">
        <v>1</v>
      </c>
      <c r="G20" s="30">
        <v>1</v>
      </c>
      <c r="H20" s="30">
        <v>1</v>
      </c>
      <c r="I20" s="30">
        <v>1</v>
      </c>
      <c r="J20" s="30">
        <v>1</v>
      </c>
      <c r="K20" s="30">
        <v>1</v>
      </c>
      <c r="L20" s="30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87">
        <f t="shared" si="0"/>
        <v>8</v>
      </c>
    </row>
    <row r="21" spans="1:48" s="99" customFormat="1" ht="39.75" customHeight="1">
      <c r="A21" s="230">
        <f t="shared" si="1"/>
        <v>17</v>
      </c>
      <c r="B21" s="246" t="s">
        <v>80</v>
      </c>
      <c r="C21" s="120"/>
      <c r="D21" s="292" t="s">
        <v>94</v>
      </c>
      <c r="E21" s="289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287">
        <f t="shared" si="0"/>
        <v>7</v>
      </c>
    </row>
    <row r="22" spans="1:48" s="99" customFormat="1" ht="39.75" customHeight="1">
      <c r="A22" s="230">
        <f t="shared" si="1"/>
        <v>18</v>
      </c>
      <c r="B22" s="246" t="s">
        <v>51</v>
      </c>
      <c r="C22" s="120" t="s">
        <v>101</v>
      </c>
      <c r="D22" s="291" t="s">
        <v>90</v>
      </c>
      <c r="E22" s="289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287">
        <f t="shared" si="0"/>
        <v>8</v>
      </c>
    </row>
    <row r="23" spans="1:48" s="99" customFormat="1" ht="39.75" customHeight="1">
      <c r="A23" s="230">
        <f t="shared" si="1"/>
        <v>19</v>
      </c>
      <c r="B23" s="246" t="s">
        <v>52</v>
      </c>
      <c r="C23" s="120"/>
      <c r="D23" s="291" t="s">
        <v>90</v>
      </c>
      <c r="E23" s="289">
        <v>1</v>
      </c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287">
        <f t="shared" si="0"/>
        <v>8</v>
      </c>
    </row>
    <row r="24" spans="1:48" s="99" customFormat="1" ht="39.75" customHeight="1">
      <c r="A24" s="230">
        <f t="shared" si="1"/>
        <v>20</v>
      </c>
      <c r="B24" s="246" t="s">
        <v>50</v>
      </c>
      <c r="C24" s="120"/>
      <c r="D24" s="291" t="s">
        <v>40</v>
      </c>
      <c r="E24" s="289">
        <v>1</v>
      </c>
      <c r="F24" s="30">
        <v>1</v>
      </c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87">
        <f t="shared" si="0"/>
        <v>8</v>
      </c>
    </row>
    <row r="25" spans="1:48" s="99" customFormat="1" ht="39.75" customHeight="1">
      <c r="A25" s="230">
        <f t="shared" si="1"/>
        <v>21</v>
      </c>
      <c r="B25" s="246" t="s">
        <v>55</v>
      </c>
      <c r="C25" s="120" t="s">
        <v>101</v>
      </c>
      <c r="D25" s="291" t="s">
        <v>90</v>
      </c>
      <c r="E25" s="289">
        <v>1</v>
      </c>
      <c r="F25" s="30">
        <v>1</v>
      </c>
      <c r="G25" s="30">
        <v>1</v>
      </c>
      <c r="H25" s="30"/>
      <c r="I25" s="30">
        <v>1</v>
      </c>
      <c r="J25" s="30">
        <v>1</v>
      </c>
      <c r="K25" s="30">
        <v>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287">
        <f t="shared" si="0"/>
        <v>6</v>
      </c>
    </row>
    <row r="26" spans="1:48" s="99" customFormat="1" ht="39.75" customHeight="1">
      <c r="A26" s="230">
        <f t="shared" si="1"/>
        <v>22</v>
      </c>
      <c r="B26" s="246" t="s">
        <v>89</v>
      </c>
      <c r="C26" s="120"/>
      <c r="D26" s="292" t="s">
        <v>94</v>
      </c>
      <c r="E26" s="289">
        <v>1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287">
        <f t="shared" si="0"/>
        <v>8</v>
      </c>
    </row>
    <row r="27" spans="1:48" s="99" customFormat="1" ht="39.75" customHeight="1">
      <c r="A27" s="230">
        <f t="shared" si="1"/>
        <v>23</v>
      </c>
      <c r="B27" s="246" t="s">
        <v>74</v>
      </c>
      <c r="C27" s="120" t="s">
        <v>100</v>
      </c>
      <c r="D27" s="291" t="s">
        <v>41</v>
      </c>
      <c r="E27" s="289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287">
        <f t="shared" si="0"/>
        <v>8</v>
      </c>
    </row>
    <row r="28" spans="1:48" s="99" customFormat="1" ht="39.75" customHeight="1">
      <c r="A28" s="230">
        <f t="shared" si="1"/>
        <v>24</v>
      </c>
      <c r="B28" s="246" t="s">
        <v>25</v>
      </c>
      <c r="C28" s="120"/>
      <c r="D28" s="291" t="s">
        <v>40</v>
      </c>
      <c r="E28" s="289">
        <v>1</v>
      </c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287">
        <f t="shared" si="0"/>
        <v>7</v>
      </c>
    </row>
    <row r="29" spans="1:48" s="99" customFormat="1" ht="39.75" customHeight="1">
      <c r="A29" s="230">
        <f t="shared" si="1"/>
        <v>25</v>
      </c>
      <c r="B29" s="246" t="s">
        <v>48</v>
      </c>
      <c r="C29" s="120"/>
      <c r="D29" s="291" t="s">
        <v>40</v>
      </c>
      <c r="E29" s="289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30">
        <v>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287">
        <f t="shared" si="0"/>
        <v>8</v>
      </c>
    </row>
    <row r="30" spans="1:48" s="99" customFormat="1" ht="39.75" customHeight="1">
      <c r="A30" s="230">
        <f t="shared" si="1"/>
        <v>26</v>
      </c>
      <c r="B30" s="246" t="s">
        <v>85</v>
      </c>
      <c r="C30" s="120"/>
      <c r="D30" s="292" t="s">
        <v>94</v>
      </c>
      <c r="E30" s="289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  <c r="L30" s="3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287">
        <f t="shared" si="0"/>
        <v>8</v>
      </c>
    </row>
    <row r="31" spans="1:48" s="99" customFormat="1" ht="39.75" customHeight="1">
      <c r="A31" s="230">
        <f t="shared" si="1"/>
        <v>27</v>
      </c>
      <c r="B31" s="246" t="s">
        <v>26</v>
      </c>
      <c r="C31" s="120" t="s">
        <v>97</v>
      </c>
      <c r="D31" s="291" t="s">
        <v>92</v>
      </c>
      <c r="E31" s="289">
        <v>1</v>
      </c>
      <c r="F31" s="30">
        <v>1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  <c r="L31" s="30">
        <v>1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287">
        <f t="shared" si="0"/>
        <v>8</v>
      </c>
    </row>
    <row r="32" spans="1:48" s="99" customFormat="1" ht="39.75" customHeight="1">
      <c r="A32" s="230">
        <f t="shared" si="1"/>
        <v>28</v>
      </c>
      <c r="B32" s="246" t="s">
        <v>79</v>
      </c>
      <c r="C32" s="120"/>
      <c r="D32" s="291" t="s">
        <v>93</v>
      </c>
      <c r="E32" s="289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287">
        <f t="shared" si="0"/>
        <v>8</v>
      </c>
    </row>
    <row r="33" spans="1:48" s="99" customFormat="1" ht="39.75" customHeight="1">
      <c r="A33" s="230">
        <f t="shared" si="1"/>
        <v>29</v>
      </c>
      <c r="B33" s="246" t="s">
        <v>27</v>
      </c>
      <c r="C33" s="120"/>
      <c r="D33" s="292" t="s">
        <v>94</v>
      </c>
      <c r="E33" s="289">
        <v>1</v>
      </c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287">
        <f t="shared" si="0"/>
        <v>8</v>
      </c>
    </row>
    <row r="34" spans="1:48" s="99" customFormat="1" ht="39.75" customHeight="1">
      <c r="A34" s="230">
        <f t="shared" si="1"/>
        <v>30</v>
      </c>
      <c r="B34" s="246" t="s">
        <v>28</v>
      </c>
      <c r="C34" s="120"/>
      <c r="D34" s="291" t="s">
        <v>93</v>
      </c>
      <c r="E34" s="289">
        <v>1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287">
        <f t="shared" si="0"/>
        <v>8</v>
      </c>
    </row>
    <row r="35" spans="1:48" s="99" customFormat="1" ht="39.75" customHeight="1">
      <c r="A35" s="230">
        <f t="shared" si="1"/>
        <v>31</v>
      </c>
      <c r="B35" s="246" t="s">
        <v>60</v>
      </c>
      <c r="C35" s="120" t="s">
        <v>102</v>
      </c>
      <c r="D35" s="291" t="s">
        <v>90</v>
      </c>
      <c r="E35" s="289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287">
        <f t="shared" si="0"/>
        <v>8</v>
      </c>
    </row>
    <row r="36" spans="1:48" s="99" customFormat="1" ht="39.75" customHeight="1">
      <c r="A36" s="230">
        <f t="shared" si="1"/>
        <v>32</v>
      </c>
      <c r="B36" s="246" t="s">
        <v>72</v>
      </c>
      <c r="C36" s="120" t="s">
        <v>103</v>
      </c>
      <c r="D36" s="291" t="s">
        <v>92</v>
      </c>
      <c r="E36" s="289">
        <v>1</v>
      </c>
      <c r="F36" s="30">
        <v>1</v>
      </c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287">
        <f aca="true" t="shared" si="2" ref="AV36:AV67">SUM(E36:AU36)</f>
        <v>8</v>
      </c>
    </row>
    <row r="37" spans="1:48" s="99" customFormat="1" ht="39.75" customHeight="1">
      <c r="A37" s="230">
        <f t="shared" si="1"/>
        <v>33</v>
      </c>
      <c r="B37" s="246" t="s">
        <v>64</v>
      </c>
      <c r="C37" s="120" t="s">
        <v>104</v>
      </c>
      <c r="D37" s="292" t="s">
        <v>91</v>
      </c>
      <c r="E37" s="289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287">
        <f t="shared" si="2"/>
        <v>8</v>
      </c>
    </row>
    <row r="38" spans="1:48" s="99" customFormat="1" ht="39.75" customHeight="1">
      <c r="A38" s="230">
        <f t="shared" si="1"/>
        <v>34</v>
      </c>
      <c r="B38" s="246" t="s">
        <v>53</v>
      </c>
      <c r="C38" s="120" t="s">
        <v>101</v>
      </c>
      <c r="D38" s="291" t="s">
        <v>90</v>
      </c>
      <c r="E38" s="289">
        <v>1</v>
      </c>
      <c r="F38" s="30">
        <v>1</v>
      </c>
      <c r="G38" s="30">
        <v>1</v>
      </c>
      <c r="H38" s="30">
        <v>1</v>
      </c>
      <c r="I38" s="30">
        <v>1</v>
      </c>
      <c r="J38" s="30">
        <v>1</v>
      </c>
      <c r="K38" s="30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287">
        <f t="shared" si="2"/>
        <v>7</v>
      </c>
    </row>
    <row r="39" spans="1:48" s="99" customFormat="1" ht="39.75" customHeight="1">
      <c r="A39" s="230">
        <f t="shared" si="1"/>
        <v>35</v>
      </c>
      <c r="B39" s="246" t="s">
        <v>61</v>
      </c>
      <c r="C39" s="120" t="s">
        <v>102</v>
      </c>
      <c r="D39" s="291" t="s">
        <v>90</v>
      </c>
      <c r="E39" s="289">
        <v>1</v>
      </c>
      <c r="F39" s="30">
        <v>1</v>
      </c>
      <c r="G39" s="30">
        <v>1</v>
      </c>
      <c r="H39" s="30">
        <v>1</v>
      </c>
      <c r="I39" s="30">
        <v>1</v>
      </c>
      <c r="J39" s="30">
        <v>1</v>
      </c>
      <c r="K39" s="30">
        <v>1</v>
      </c>
      <c r="L39" s="30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287">
        <f t="shared" si="2"/>
        <v>8</v>
      </c>
    </row>
    <row r="40" spans="1:48" s="99" customFormat="1" ht="39.75" customHeight="1">
      <c r="A40" s="230">
        <f t="shared" si="1"/>
        <v>36</v>
      </c>
      <c r="B40" s="246" t="s">
        <v>29</v>
      </c>
      <c r="C40" s="120"/>
      <c r="D40" s="291" t="s">
        <v>93</v>
      </c>
      <c r="E40" s="289">
        <v>1</v>
      </c>
      <c r="F40" s="30">
        <v>1</v>
      </c>
      <c r="G40" s="30">
        <v>1</v>
      </c>
      <c r="H40" s="30"/>
      <c r="I40" s="30">
        <v>1</v>
      </c>
      <c r="J40" s="30">
        <v>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287">
        <f t="shared" si="2"/>
        <v>5</v>
      </c>
    </row>
    <row r="41" spans="1:48" s="99" customFormat="1" ht="39.75" customHeight="1">
      <c r="A41" s="230">
        <f t="shared" si="1"/>
        <v>37</v>
      </c>
      <c r="B41" s="246" t="s">
        <v>67</v>
      </c>
      <c r="C41" s="120" t="s">
        <v>103</v>
      </c>
      <c r="D41" s="292" t="s">
        <v>91</v>
      </c>
      <c r="E41" s="290">
        <v>1</v>
      </c>
      <c r="F41" s="31">
        <v>1</v>
      </c>
      <c r="G41" s="31">
        <v>1</v>
      </c>
      <c r="H41" s="31"/>
      <c r="I41" s="31">
        <v>1</v>
      </c>
      <c r="J41" s="31">
        <v>1</v>
      </c>
      <c r="K41" s="31">
        <v>1</v>
      </c>
      <c r="L41" s="31">
        <v>1</v>
      </c>
      <c r="M41" s="31"/>
      <c r="N41" s="31"/>
      <c r="O41" s="31"/>
      <c r="P41" s="31"/>
      <c r="Q41" s="31"/>
      <c r="R41" s="31"/>
      <c r="S41" s="31"/>
      <c r="T41" s="31"/>
      <c r="U41" s="31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287">
        <f t="shared" si="2"/>
        <v>7</v>
      </c>
    </row>
    <row r="42" spans="1:48" s="99" customFormat="1" ht="39.75" customHeight="1">
      <c r="A42" s="230">
        <f t="shared" si="1"/>
        <v>38</v>
      </c>
      <c r="B42" s="246" t="s">
        <v>86</v>
      </c>
      <c r="C42" s="120"/>
      <c r="D42" s="292" t="s">
        <v>94</v>
      </c>
      <c r="E42" s="289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30">
        <v>1</v>
      </c>
      <c r="L42" s="30">
        <v>1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287">
        <f t="shared" si="2"/>
        <v>8</v>
      </c>
    </row>
    <row r="43" spans="1:48" s="99" customFormat="1" ht="39.75" customHeight="1">
      <c r="A43" s="230">
        <f t="shared" si="1"/>
        <v>39</v>
      </c>
      <c r="B43" s="246" t="s">
        <v>30</v>
      </c>
      <c r="C43" s="120" t="s">
        <v>102</v>
      </c>
      <c r="D43" s="292" t="s">
        <v>91</v>
      </c>
      <c r="E43" s="289">
        <v>1</v>
      </c>
      <c r="F43" s="30">
        <v>1</v>
      </c>
      <c r="G43" s="30">
        <v>1</v>
      </c>
      <c r="H43" s="30"/>
      <c r="I43" s="30">
        <v>1</v>
      </c>
      <c r="J43" s="30">
        <v>1</v>
      </c>
      <c r="K43" s="30">
        <v>1</v>
      </c>
      <c r="L43" s="30">
        <v>1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287">
        <f t="shared" si="2"/>
        <v>7</v>
      </c>
    </row>
    <row r="44" spans="1:48" s="99" customFormat="1" ht="39.75" customHeight="1">
      <c r="A44" s="230">
        <f t="shared" si="1"/>
        <v>40</v>
      </c>
      <c r="B44" s="246" t="s">
        <v>66</v>
      </c>
      <c r="C44" s="120" t="s">
        <v>102</v>
      </c>
      <c r="D44" s="292" t="s">
        <v>91</v>
      </c>
      <c r="E44" s="289">
        <v>1</v>
      </c>
      <c r="F44" s="30">
        <v>1</v>
      </c>
      <c r="G44" s="30">
        <v>1</v>
      </c>
      <c r="H44" s="30"/>
      <c r="I44" s="30">
        <v>1</v>
      </c>
      <c r="J44" s="30">
        <v>1</v>
      </c>
      <c r="K44" s="30">
        <v>1</v>
      </c>
      <c r="L44" s="30">
        <v>1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287">
        <f t="shared" si="2"/>
        <v>7</v>
      </c>
    </row>
    <row r="45" spans="1:48" s="99" customFormat="1" ht="39.75" customHeight="1">
      <c r="A45" s="230">
        <f t="shared" si="1"/>
        <v>41</v>
      </c>
      <c r="B45" s="246" t="s">
        <v>62</v>
      </c>
      <c r="C45" s="120" t="s">
        <v>98</v>
      </c>
      <c r="D45" s="291" t="s">
        <v>90</v>
      </c>
      <c r="E45" s="289">
        <v>1</v>
      </c>
      <c r="F45" s="30">
        <v>1</v>
      </c>
      <c r="G45" s="30">
        <v>1</v>
      </c>
      <c r="H45" s="30">
        <v>1</v>
      </c>
      <c r="I45" s="30">
        <v>1</v>
      </c>
      <c r="J45" s="30">
        <v>1</v>
      </c>
      <c r="K45" s="30">
        <v>1</v>
      </c>
      <c r="L45" s="30">
        <v>1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287">
        <f t="shared" si="2"/>
        <v>8</v>
      </c>
    </row>
    <row r="46" spans="1:48" s="99" customFormat="1" ht="39.75" customHeight="1">
      <c r="A46" s="230">
        <f t="shared" si="1"/>
        <v>42</v>
      </c>
      <c r="B46" s="246" t="s">
        <v>81</v>
      </c>
      <c r="C46" s="120"/>
      <c r="D46" s="292" t="s">
        <v>94</v>
      </c>
      <c r="E46" s="289">
        <v>1</v>
      </c>
      <c r="F46" s="30">
        <v>1</v>
      </c>
      <c r="G46" s="30"/>
      <c r="H46" s="30"/>
      <c r="I46" s="30">
        <v>1</v>
      </c>
      <c r="J46" s="30">
        <v>1</v>
      </c>
      <c r="K46" s="30">
        <v>1</v>
      </c>
      <c r="L46" s="30">
        <v>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287">
        <f t="shared" si="2"/>
        <v>6</v>
      </c>
    </row>
    <row r="47" spans="1:48" s="99" customFormat="1" ht="39.75" customHeight="1">
      <c r="A47" s="230">
        <f t="shared" si="1"/>
        <v>43</v>
      </c>
      <c r="B47" s="246" t="s">
        <v>31</v>
      </c>
      <c r="C47" s="120" t="s">
        <v>105</v>
      </c>
      <c r="D47" s="292" t="s">
        <v>91</v>
      </c>
      <c r="E47" s="289">
        <v>1</v>
      </c>
      <c r="F47" s="30">
        <v>1</v>
      </c>
      <c r="G47" s="30">
        <v>1</v>
      </c>
      <c r="H47" s="30"/>
      <c r="I47" s="30">
        <v>1</v>
      </c>
      <c r="J47" s="30">
        <v>1</v>
      </c>
      <c r="K47" s="30">
        <v>1</v>
      </c>
      <c r="L47" s="30">
        <v>1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287">
        <f t="shared" si="2"/>
        <v>7</v>
      </c>
    </row>
    <row r="48" spans="1:48" s="99" customFormat="1" ht="39.75" customHeight="1">
      <c r="A48" s="230">
        <f t="shared" si="1"/>
        <v>44</v>
      </c>
      <c r="B48" s="246" t="s">
        <v>49</v>
      </c>
      <c r="C48" s="120"/>
      <c r="D48" s="291" t="s">
        <v>40</v>
      </c>
      <c r="E48" s="289">
        <v>1</v>
      </c>
      <c r="F48" s="30">
        <v>1</v>
      </c>
      <c r="G48" s="30"/>
      <c r="H48" s="30"/>
      <c r="I48" s="30">
        <v>1</v>
      </c>
      <c r="J48" s="30">
        <v>1</v>
      </c>
      <c r="K48" s="30">
        <v>1</v>
      </c>
      <c r="L48" s="30"/>
      <c r="M48" s="30"/>
      <c r="N48" s="30"/>
      <c r="O48" s="30"/>
      <c r="P48" s="100"/>
      <c r="Q48" s="100"/>
      <c r="R48" s="100"/>
      <c r="S48" s="100"/>
      <c r="T48" s="100"/>
      <c r="U48" s="100"/>
      <c r="V48" s="3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30"/>
      <c r="AV48" s="287">
        <f t="shared" si="2"/>
        <v>5</v>
      </c>
    </row>
    <row r="49" spans="1:48" s="99" customFormat="1" ht="39.75" customHeight="1">
      <c r="A49" s="230">
        <f t="shared" si="1"/>
        <v>45</v>
      </c>
      <c r="B49" s="246" t="s">
        <v>58</v>
      </c>
      <c r="C49" s="120" t="s">
        <v>105</v>
      </c>
      <c r="D49" s="291" t="s">
        <v>90</v>
      </c>
      <c r="E49" s="289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30">
        <v>1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287">
        <f t="shared" si="2"/>
        <v>8</v>
      </c>
    </row>
    <row r="50" spans="1:48" s="99" customFormat="1" ht="39.75" customHeight="1">
      <c r="A50" s="230">
        <f t="shared" si="1"/>
        <v>46</v>
      </c>
      <c r="B50" s="246" t="s">
        <v>32</v>
      </c>
      <c r="C50" s="120"/>
      <c r="D50" s="291" t="s">
        <v>92</v>
      </c>
      <c r="E50" s="289">
        <v>1</v>
      </c>
      <c r="F50" s="30">
        <v>1</v>
      </c>
      <c r="G50" s="30">
        <v>1</v>
      </c>
      <c r="H50" s="30">
        <v>1</v>
      </c>
      <c r="I50" s="30">
        <v>1</v>
      </c>
      <c r="J50" s="30">
        <v>1</v>
      </c>
      <c r="K50" s="30">
        <v>1</v>
      </c>
      <c r="L50" s="30">
        <v>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287">
        <f t="shared" si="2"/>
        <v>8</v>
      </c>
    </row>
    <row r="51" spans="1:48" s="99" customFormat="1" ht="39.75" customHeight="1">
      <c r="A51" s="230">
        <f t="shared" si="1"/>
        <v>47</v>
      </c>
      <c r="B51" s="246" t="s">
        <v>56</v>
      </c>
      <c r="C51" s="120" t="s">
        <v>103</v>
      </c>
      <c r="D51" s="291" t="s">
        <v>90</v>
      </c>
      <c r="E51" s="289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287">
        <f t="shared" si="2"/>
        <v>8</v>
      </c>
    </row>
    <row r="52" spans="1:48" s="99" customFormat="1" ht="39.75" customHeight="1">
      <c r="A52" s="230">
        <f t="shared" si="1"/>
        <v>48</v>
      </c>
      <c r="B52" s="246" t="s">
        <v>71</v>
      </c>
      <c r="C52" s="120" t="s">
        <v>102</v>
      </c>
      <c r="D52" s="291" t="s">
        <v>92</v>
      </c>
      <c r="E52" s="289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30">
        <v>1</v>
      </c>
      <c r="L52" s="30">
        <v>1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287">
        <f t="shared" si="2"/>
        <v>8</v>
      </c>
    </row>
    <row r="53" spans="1:48" s="99" customFormat="1" ht="39.75" customHeight="1">
      <c r="A53" s="230">
        <f t="shared" si="1"/>
        <v>49</v>
      </c>
      <c r="B53" s="246" t="s">
        <v>87</v>
      </c>
      <c r="C53" s="120"/>
      <c r="D53" s="292" t="s">
        <v>94</v>
      </c>
      <c r="E53" s="289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287">
        <f t="shared" si="2"/>
        <v>8</v>
      </c>
    </row>
    <row r="54" spans="1:48" s="99" customFormat="1" ht="39.75" customHeight="1">
      <c r="A54" s="230">
        <f t="shared" si="1"/>
        <v>50</v>
      </c>
      <c r="B54" s="246" t="s">
        <v>33</v>
      </c>
      <c r="C54" s="120"/>
      <c r="D54" s="291" t="s">
        <v>93</v>
      </c>
      <c r="E54" s="289">
        <v>1</v>
      </c>
      <c r="F54" s="30">
        <v>1</v>
      </c>
      <c r="G54" s="30">
        <v>1</v>
      </c>
      <c r="H54" s="30"/>
      <c r="I54" s="30">
        <v>1</v>
      </c>
      <c r="J54" s="30">
        <v>1</v>
      </c>
      <c r="K54" s="30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287">
        <f t="shared" si="2"/>
        <v>6</v>
      </c>
    </row>
    <row r="55" spans="1:48" s="99" customFormat="1" ht="39.75" customHeight="1">
      <c r="A55" s="230">
        <f t="shared" si="1"/>
        <v>51</v>
      </c>
      <c r="B55" s="246" t="s">
        <v>34</v>
      </c>
      <c r="C55" s="120"/>
      <c r="D55" s="291" t="s">
        <v>40</v>
      </c>
      <c r="E55" s="289">
        <v>1</v>
      </c>
      <c r="F55" s="30">
        <v>1</v>
      </c>
      <c r="G55" s="30">
        <v>1</v>
      </c>
      <c r="H55" s="30"/>
      <c r="I55" s="30">
        <v>1</v>
      </c>
      <c r="J55" s="30">
        <v>1</v>
      </c>
      <c r="K55" s="30"/>
      <c r="L55" s="30">
        <v>1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287">
        <f t="shared" si="2"/>
        <v>6</v>
      </c>
    </row>
    <row r="56" spans="1:48" s="99" customFormat="1" ht="39.75" customHeight="1">
      <c r="A56" s="230">
        <f t="shared" si="1"/>
        <v>52</v>
      </c>
      <c r="B56" s="246" t="s">
        <v>75</v>
      </c>
      <c r="C56" s="120" t="s">
        <v>102</v>
      </c>
      <c r="D56" s="291" t="s">
        <v>41</v>
      </c>
      <c r="E56" s="289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287">
        <f t="shared" si="2"/>
        <v>8</v>
      </c>
    </row>
    <row r="57" spans="1:48" s="99" customFormat="1" ht="39.75" customHeight="1">
      <c r="A57" s="230">
        <f t="shared" si="1"/>
        <v>53</v>
      </c>
      <c r="B57" s="246" t="s">
        <v>35</v>
      </c>
      <c r="C57" s="120"/>
      <c r="D57" s="291" t="s">
        <v>93</v>
      </c>
      <c r="E57" s="289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30">
        <v>1</v>
      </c>
      <c r="L57" s="30">
        <v>1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287">
        <f t="shared" si="2"/>
        <v>8</v>
      </c>
    </row>
    <row r="58" spans="1:48" s="99" customFormat="1" ht="39.75" customHeight="1">
      <c r="A58" s="230">
        <f t="shared" si="1"/>
        <v>54</v>
      </c>
      <c r="B58" s="246" t="s">
        <v>57</v>
      </c>
      <c r="C58" s="120" t="s">
        <v>104</v>
      </c>
      <c r="D58" s="291" t="s">
        <v>90</v>
      </c>
      <c r="E58" s="289">
        <v>1</v>
      </c>
      <c r="F58" s="30">
        <v>1</v>
      </c>
      <c r="G58" s="30">
        <v>1</v>
      </c>
      <c r="H58" s="30"/>
      <c r="I58" s="30">
        <v>1</v>
      </c>
      <c r="J58" s="30">
        <v>1</v>
      </c>
      <c r="K58" s="30">
        <v>1</v>
      </c>
      <c r="L58" s="30">
        <v>1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287">
        <f t="shared" si="2"/>
        <v>7</v>
      </c>
    </row>
    <row r="59" spans="1:48" s="99" customFormat="1" ht="39.75" customHeight="1">
      <c r="A59" s="230">
        <f t="shared" si="1"/>
        <v>55</v>
      </c>
      <c r="B59" s="246" t="s">
        <v>69</v>
      </c>
      <c r="C59" s="120" t="s">
        <v>102</v>
      </c>
      <c r="D59" s="292" t="s">
        <v>91</v>
      </c>
      <c r="E59" s="289">
        <v>1</v>
      </c>
      <c r="F59" s="30">
        <v>1</v>
      </c>
      <c r="G59" s="30">
        <v>1</v>
      </c>
      <c r="H59" s="30"/>
      <c r="I59" s="30">
        <v>1</v>
      </c>
      <c r="J59" s="30">
        <v>1</v>
      </c>
      <c r="K59" s="30">
        <v>1</v>
      </c>
      <c r="L59" s="30">
        <v>1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287">
        <f t="shared" si="2"/>
        <v>7</v>
      </c>
    </row>
    <row r="60" spans="1:48" s="99" customFormat="1" ht="39.75" customHeight="1">
      <c r="A60" s="230">
        <f t="shared" si="1"/>
        <v>56</v>
      </c>
      <c r="B60" s="246" t="s">
        <v>36</v>
      </c>
      <c r="C60" s="120"/>
      <c r="D60" s="291" t="s">
        <v>40</v>
      </c>
      <c r="E60" s="289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30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287">
        <f t="shared" si="2"/>
        <v>7</v>
      </c>
    </row>
    <row r="61" spans="1:48" s="99" customFormat="1" ht="39.75" customHeight="1">
      <c r="A61" s="230">
        <f t="shared" si="1"/>
        <v>57</v>
      </c>
      <c r="B61" s="246" t="s">
        <v>77</v>
      </c>
      <c r="C61" s="120"/>
      <c r="D61" s="291" t="s">
        <v>93</v>
      </c>
      <c r="E61" s="289">
        <v>1</v>
      </c>
      <c r="F61" s="30">
        <v>1</v>
      </c>
      <c r="G61" s="30">
        <v>1</v>
      </c>
      <c r="H61" s="30"/>
      <c r="I61" s="30">
        <v>1</v>
      </c>
      <c r="J61" s="30"/>
      <c r="K61" s="30"/>
      <c r="L61" s="30">
        <v>1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287">
        <f t="shared" si="2"/>
        <v>5</v>
      </c>
    </row>
    <row r="62" spans="1:48" s="99" customFormat="1" ht="39.75" customHeight="1">
      <c r="A62" s="230">
        <f t="shared" si="1"/>
        <v>58</v>
      </c>
      <c r="B62" s="246" t="s">
        <v>84</v>
      </c>
      <c r="C62" s="120"/>
      <c r="D62" s="292" t="s">
        <v>94</v>
      </c>
      <c r="E62" s="289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30">
        <v>1</v>
      </c>
      <c r="L62" s="30">
        <v>1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287">
        <f t="shared" si="2"/>
        <v>8</v>
      </c>
    </row>
    <row r="63" spans="1:48" s="99" customFormat="1" ht="39.75" customHeight="1">
      <c r="A63" s="230">
        <f t="shared" si="1"/>
        <v>59</v>
      </c>
      <c r="B63" s="246" t="s">
        <v>82</v>
      </c>
      <c r="C63" s="120"/>
      <c r="D63" s="292" t="s">
        <v>94</v>
      </c>
      <c r="E63" s="289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287">
        <f t="shared" si="2"/>
        <v>8</v>
      </c>
    </row>
    <row r="64" spans="1:48" s="99" customFormat="1" ht="39.75" customHeight="1">
      <c r="A64" s="230">
        <f t="shared" si="1"/>
        <v>60</v>
      </c>
      <c r="B64" s="246" t="s">
        <v>76</v>
      </c>
      <c r="C64" s="120" t="s">
        <v>104</v>
      </c>
      <c r="D64" s="291" t="s">
        <v>41</v>
      </c>
      <c r="E64" s="289">
        <v>1</v>
      </c>
      <c r="F64" s="30">
        <v>1</v>
      </c>
      <c r="G64" s="30">
        <v>1</v>
      </c>
      <c r="H64" s="30">
        <v>1</v>
      </c>
      <c r="I64" s="30">
        <v>1</v>
      </c>
      <c r="J64" s="30">
        <v>1</v>
      </c>
      <c r="K64" s="30">
        <v>1</v>
      </c>
      <c r="L64" s="30">
        <v>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287">
        <f t="shared" si="2"/>
        <v>8</v>
      </c>
    </row>
    <row r="65" spans="1:48" s="99" customFormat="1" ht="39.75" customHeight="1">
      <c r="A65" s="230">
        <f t="shared" si="1"/>
        <v>61</v>
      </c>
      <c r="B65" s="246" t="s">
        <v>68</v>
      </c>
      <c r="C65" s="120" t="s">
        <v>99</v>
      </c>
      <c r="D65" s="292" t="s">
        <v>91</v>
      </c>
      <c r="E65" s="289">
        <v>1</v>
      </c>
      <c r="F65" s="30">
        <v>1</v>
      </c>
      <c r="G65" s="30">
        <v>1</v>
      </c>
      <c r="H65" s="30"/>
      <c r="I65" s="30">
        <v>1</v>
      </c>
      <c r="J65" s="30">
        <v>1</v>
      </c>
      <c r="K65" s="30">
        <v>1</v>
      </c>
      <c r="L65" s="30">
        <v>1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287">
        <f t="shared" si="2"/>
        <v>7</v>
      </c>
    </row>
    <row r="66" spans="1:48" s="99" customFormat="1" ht="39.75" customHeight="1">
      <c r="A66" s="230">
        <f t="shared" si="1"/>
        <v>62</v>
      </c>
      <c r="B66" s="246" t="s">
        <v>59</v>
      </c>
      <c r="C66" s="120" t="s">
        <v>101</v>
      </c>
      <c r="D66" s="291" t="s">
        <v>90</v>
      </c>
      <c r="E66" s="289">
        <v>1</v>
      </c>
      <c r="F66" s="30">
        <v>1</v>
      </c>
      <c r="G66" s="30">
        <v>1</v>
      </c>
      <c r="H66" s="30"/>
      <c r="I66" s="30">
        <v>1</v>
      </c>
      <c r="J66" s="30">
        <v>1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287">
        <f t="shared" si="2"/>
        <v>5</v>
      </c>
    </row>
    <row r="67" spans="1:48" s="99" customFormat="1" ht="39.75" customHeight="1">
      <c r="A67" s="230">
        <f t="shared" si="1"/>
        <v>63</v>
      </c>
      <c r="B67" s="246" t="s">
        <v>73</v>
      </c>
      <c r="C67" s="120" t="s">
        <v>97</v>
      </c>
      <c r="D67" s="291" t="s">
        <v>41</v>
      </c>
      <c r="E67" s="289">
        <v>1</v>
      </c>
      <c r="F67" s="30">
        <v>1</v>
      </c>
      <c r="G67" s="30">
        <v>1</v>
      </c>
      <c r="H67" s="30">
        <v>1</v>
      </c>
      <c r="I67" s="30">
        <v>1</v>
      </c>
      <c r="J67" s="30">
        <v>1</v>
      </c>
      <c r="K67" s="30">
        <v>1</v>
      </c>
      <c r="L67" s="30">
        <v>1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287">
        <f t="shared" si="2"/>
        <v>8</v>
      </c>
    </row>
    <row r="68" spans="1:48" s="99" customFormat="1" ht="39.75" customHeight="1" thickBot="1">
      <c r="A68" s="230">
        <f t="shared" si="1"/>
        <v>64</v>
      </c>
      <c r="B68" s="222" t="s">
        <v>65</v>
      </c>
      <c r="C68" s="293" t="s">
        <v>102</v>
      </c>
      <c r="D68" s="294" t="s">
        <v>91</v>
      </c>
      <c r="E68" s="289">
        <v>1</v>
      </c>
      <c r="F68" s="30">
        <v>1</v>
      </c>
      <c r="G68" s="30">
        <v>1</v>
      </c>
      <c r="H68" s="30">
        <v>1</v>
      </c>
      <c r="I68" s="30">
        <v>1</v>
      </c>
      <c r="J68" s="345">
        <v>1</v>
      </c>
      <c r="K68" s="345">
        <v>1</v>
      </c>
      <c r="L68" s="345">
        <v>1</v>
      </c>
      <c r="M68" s="345"/>
      <c r="N68" s="345"/>
      <c r="O68" s="345"/>
      <c r="P68" s="345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287">
        <f>SUM(E68:AU68)</f>
        <v>8</v>
      </c>
    </row>
    <row r="69" spans="1:48" s="26" customFormat="1" ht="16.5" thickBot="1">
      <c r="A69" s="348" t="s">
        <v>2</v>
      </c>
      <c r="B69" s="349"/>
      <c r="C69" s="226"/>
      <c r="D69" s="121"/>
      <c r="E69" s="97">
        <f>SUM(E5:E68)</f>
        <v>64</v>
      </c>
      <c r="F69" s="97">
        <f>SUM(F5:F68)</f>
        <v>62</v>
      </c>
      <c r="G69" s="97">
        <f>SUM(G5:G68)</f>
        <v>61</v>
      </c>
      <c r="H69" s="97">
        <f>SUM(H5:H68)</f>
        <v>45</v>
      </c>
      <c r="I69" s="98">
        <v>63</v>
      </c>
      <c r="J69" s="98">
        <v>62</v>
      </c>
      <c r="K69" s="98">
        <v>58</v>
      </c>
      <c r="L69" s="98">
        <v>56</v>
      </c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>
        <f>SUM(AT5:AT68)</f>
        <v>0</v>
      </c>
      <c r="AU69" s="98">
        <f>SUM(AU5:AU68)</f>
        <v>0</v>
      </c>
      <c r="AV69" s="28"/>
    </row>
    <row r="70" spans="1:47" ht="14.25">
      <c r="A70" s="25" t="s">
        <v>1</v>
      </c>
      <c r="AU70" s="96"/>
    </row>
    <row r="71" ht="14.25">
      <c r="AU71" s="96"/>
    </row>
    <row r="72" ht="14.25">
      <c r="AU72" s="96"/>
    </row>
    <row r="73" ht="14.25">
      <c r="AU73" s="96"/>
    </row>
    <row r="74" ht="14.25">
      <c r="AU74" s="96"/>
    </row>
    <row r="75" ht="14.25">
      <c r="AU75" s="96"/>
    </row>
    <row r="76" ht="14.25">
      <c r="AU76" s="96"/>
    </row>
    <row r="77" ht="14.25">
      <c r="AU77" s="96"/>
    </row>
    <row r="78" ht="14.25">
      <c r="AU78" s="96"/>
    </row>
    <row r="79" ht="14.25">
      <c r="AU79" s="96"/>
    </row>
    <row r="80" ht="14.25">
      <c r="AU80" s="96"/>
    </row>
    <row r="81" ht="14.25">
      <c r="AU81" s="96"/>
    </row>
    <row r="82" ht="14.25">
      <c r="AU82" s="96"/>
    </row>
    <row r="83" ht="14.25">
      <c r="AU83" s="96"/>
    </row>
    <row r="84" ht="14.25">
      <c r="AU84" s="96"/>
    </row>
    <row r="85" ht="14.25">
      <c r="AU85" s="96"/>
    </row>
    <row r="86" ht="14.25">
      <c r="AU86" s="96"/>
    </row>
    <row r="87" ht="14.25">
      <c r="AU87" s="96"/>
    </row>
    <row r="88" ht="14.25">
      <c r="AU88" s="96"/>
    </row>
    <row r="89" ht="14.25">
      <c r="AU89" s="96"/>
    </row>
    <row r="90" ht="14.25">
      <c r="AU90" s="96"/>
    </row>
    <row r="91" ht="14.25">
      <c r="AU91" s="96"/>
    </row>
    <row r="92" ht="14.25">
      <c r="AU92" s="96"/>
    </row>
    <row r="93" ht="14.25">
      <c r="AU93" s="96"/>
    </row>
    <row r="94" ht="14.25">
      <c r="AU94" s="96"/>
    </row>
    <row r="95" ht="14.25">
      <c r="AU95" s="96"/>
    </row>
    <row r="96" ht="14.25">
      <c r="AU96" s="96"/>
    </row>
    <row r="97" ht="14.25">
      <c r="AU97" s="96"/>
    </row>
    <row r="98" ht="14.25">
      <c r="AU98" s="96"/>
    </row>
    <row r="99" ht="14.25">
      <c r="AU99" s="96"/>
    </row>
    <row r="100" ht="14.25">
      <c r="AU100" s="96"/>
    </row>
    <row r="101" ht="14.25">
      <c r="AU101" s="96"/>
    </row>
    <row r="102" ht="14.25">
      <c r="AU102" s="96"/>
    </row>
    <row r="103" ht="14.25">
      <c r="AU103" s="96"/>
    </row>
    <row r="104" ht="14.25">
      <c r="AU104" s="96"/>
    </row>
    <row r="105" ht="14.25">
      <c r="AU105" s="96"/>
    </row>
    <row r="106" ht="14.25">
      <c r="AU106" s="96"/>
    </row>
    <row r="107" ht="14.25">
      <c r="AU107" s="96"/>
    </row>
    <row r="108" ht="14.25">
      <c r="AU108" s="96"/>
    </row>
    <row r="109" ht="14.25">
      <c r="AU109" s="96"/>
    </row>
    <row r="110" ht="14.25">
      <c r="AU110" s="96"/>
    </row>
    <row r="111" ht="14.25">
      <c r="AU111" s="96"/>
    </row>
    <row r="112" ht="14.25">
      <c r="AU112" s="96"/>
    </row>
    <row r="113" ht="14.25">
      <c r="AU113" s="96"/>
    </row>
    <row r="114" ht="14.25">
      <c r="AU114" s="96"/>
    </row>
    <row r="115" ht="14.25">
      <c r="AU115" s="96"/>
    </row>
    <row r="116" ht="14.25">
      <c r="AU116" s="96"/>
    </row>
    <row r="117" ht="14.25">
      <c r="AU117" s="96"/>
    </row>
    <row r="118" ht="14.25">
      <c r="AU118" s="96"/>
    </row>
    <row r="119" ht="14.25">
      <c r="AU119" s="96"/>
    </row>
    <row r="120" ht="14.25">
      <c r="AU120" s="96"/>
    </row>
    <row r="121" ht="14.25">
      <c r="AU121" s="96"/>
    </row>
    <row r="122" ht="14.25">
      <c r="AU122" s="96"/>
    </row>
    <row r="123" ht="14.25">
      <c r="AU123" s="96"/>
    </row>
    <row r="124" ht="14.25">
      <c r="AU124" s="96"/>
    </row>
    <row r="125" ht="14.25">
      <c r="AU125" s="96"/>
    </row>
    <row r="126" ht="14.25">
      <c r="AU126" s="96"/>
    </row>
    <row r="127" ht="14.25">
      <c r="AU127" s="96"/>
    </row>
    <row r="128" ht="14.25">
      <c r="AU128" s="96"/>
    </row>
    <row r="129" ht="14.25">
      <c r="AU129" s="96"/>
    </row>
    <row r="130" ht="14.25">
      <c r="AU130" s="96"/>
    </row>
    <row r="131" ht="14.25">
      <c r="AU131" s="96"/>
    </row>
    <row r="132" ht="14.25">
      <c r="AU132" s="96"/>
    </row>
    <row r="133" ht="14.25">
      <c r="AU133" s="96"/>
    </row>
    <row r="134" ht="14.25">
      <c r="AU134" s="96"/>
    </row>
    <row r="135" ht="14.25">
      <c r="AU135" s="96"/>
    </row>
    <row r="136" ht="14.25">
      <c r="AU136" s="96"/>
    </row>
    <row r="137" ht="14.25">
      <c r="AU137" s="96"/>
    </row>
    <row r="138" ht="14.25">
      <c r="AU138" s="96"/>
    </row>
    <row r="139" ht="14.25">
      <c r="AU139" s="96"/>
    </row>
    <row r="140" ht="14.25">
      <c r="AU140" s="96"/>
    </row>
    <row r="141" ht="14.25">
      <c r="AU141" s="96"/>
    </row>
    <row r="142" ht="14.25">
      <c r="AU142" s="96"/>
    </row>
    <row r="143" ht="14.25">
      <c r="AU143" s="96"/>
    </row>
    <row r="144" ht="14.25">
      <c r="AU144" s="96"/>
    </row>
    <row r="145" ht="14.25">
      <c r="AU145" s="96"/>
    </row>
    <row r="146" ht="14.25">
      <c r="AU146" s="96"/>
    </row>
    <row r="147" ht="14.25">
      <c r="AU147" s="96"/>
    </row>
    <row r="148" ht="14.25">
      <c r="AU148" s="96"/>
    </row>
    <row r="149" ht="14.25">
      <c r="AU149" s="96"/>
    </row>
    <row r="150" ht="14.25">
      <c r="AU150" s="96"/>
    </row>
    <row r="151" ht="14.25">
      <c r="AU151" s="96"/>
    </row>
    <row r="152" ht="14.25">
      <c r="AU152" s="96"/>
    </row>
    <row r="153" ht="14.25">
      <c r="AU153" s="96"/>
    </row>
    <row r="154" ht="14.25">
      <c r="AU154" s="96"/>
    </row>
    <row r="155" ht="14.25">
      <c r="AU155" s="96"/>
    </row>
    <row r="156" ht="14.25">
      <c r="AU156" s="96"/>
    </row>
    <row r="157" ht="14.25">
      <c r="AU157" s="96"/>
    </row>
    <row r="158" ht="14.25">
      <c r="AU158" s="96"/>
    </row>
    <row r="159" ht="14.25">
      <c r="AU159" s="96"/>
    </row>
    <row r="160" ht="14.25">
      <c r="AU160" s="96"/>
    </row>
    <row r="161" ht="14.25">
      <c r="AU161" s="96"/>
    </row>
    <row r="162" ht="14.25">
      <c r="AU162" s="96"/>
    </row>
    <row r="163" ht="14.25">
      <c r="AU163" s="96"/>
    </row>
    <row r="164" ht="14.25">
      <c r="AU164" s="96"/>
    </row>
    <row r="165" ht="14.25">
      <c r="AU165" s="96"/>
    </row>
    <row r="166" ht="14.25">
      <c r="AU166" s="96"/>
    </row>
    <row r="167" ht="14.25">
      <c r="AU167" s="96"/>
    </row>
    <row r="168" ht="14.25">
      <c r="AU168" s="96"/>
    </row>
    <row r="169" ht="14.25">
      <c r="AU169" s="96"/>
    </row>
    <row r="170" ht="14.25">
      <c r="AU170" s="96"/>
    </row>
    <row r="171" ht="14.25">
      <c r="AU171" s="96"/>
    </row>
    <row r="172" ht="14.25">
      <c r="AU172" s="96"/>
    </row>
    <row r="173" ht="14.25">
      <c r="AU173" s="96"/>
    </row>
    <row r="174" ht="14.25">
      <c r="AU174" s="96"/>
    </row>
    <row r="175" ht="14.25">
      <c r="AU175" s="96"/>
    </row>
    <row r="176" ht="14.25">
      <c r="AU176" s="96"/>
    </row>
    <row r="177" ht="14.25">
      <c r="AU177" s="96"/>
    </row>
    <row r="178" ht="14.25">
      <c r="AU178" s="96"/>
    </row>
    <row r="179" ht="14.25">
      <c r="AU179" s="96"/>
    </row>
    <row r="180" ht="14.25">
      <c r="AU180" s="96"/>
    </row>
    <row r="181" ht="14.25">
      <c r="AU181" s="96"/>
    </row>
    <row r="182" ht="14.25">
      <c r="AU182" s="96"/>
    </row>
    <row r="183" ht="14.25">
      <c r="AU183" s="96"/>
    </row>
    <row r="184" ht="14.25">
      <c r="AU184" s="96"/>
    </row>
    <row r="185" ht="14.25" customHeight="1">
      <c r="AU185" s="96"/>
    </row>
    <row r="186" ht="14.25" customHeight="1">
      <c r="AU186" s="96"/>
    </row>
    <row r="187" ht="14.25" customHeight="1">
      <c r="AU187" s="96"/>
    </row>
    <row r="188" ht="14.25" customHeight="1">
      <c r="AU188" s="96"/>
    </row>
    <row r="189" ht="14.25" customHeight="1">
      <c r="AU189" s="96"/>
    </row>
    <row r="190" ht="14.25" customHeight="1">
      <c r="AU190" s="96"/>
    </row>
    <row r="191" ht="14.25" customHeight="1">
      <c r="AU191" s="96"/>
    </row>
    <row r="192" ht="14.25" customHeight="1">
      <c r="AU192" s="96"/>
    </row>
    <row r="193" ht="14.25" customHeight="1">
      <c r="AU193" s="96"/>
    </row>
    <row r="194" ht="14.25" customHeight="1">
      <c r="AU194" s="96"/>
    </row>
    <row r="195" ht="14.25" customHeight="1">
      <c r="AU195" s="96"/>
    </row>
    <row r="196" ht="14.25" customHeight="1">
      <c r="AU196" s="96"/>
    </row>
  </sheetData>
  <sheetProtection/>
  <mergeCells count="5">
    <mergeCell ref="AV2:AV3"/>
    <mergeCell ref="A69:B69"/>
    <mergeCell ref="B2:B4"/>
    <mergeCell ref="A2:A4"/>
    <mergeCell ref="B1:D1"/>
  </mergeCells>
  <printOptions/>
  <pageMargins left="0.45" right="0.17" top="0.43" bottom="0.53" header="0.28" footer="0.36"/>
  <pageSetup horizontalDpi="600" verticalDpi="600" orientation="portrait" paperSize="9" scale="85" r:id="rId1"/>
  <headerFooter alignWithMargins="0">
    <oddFooter>&amp;L&amp;D&amp;R&amp;P  /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" sqref="H6"/>
    </sheetView>
  </sheetViews>
  <sheetFormatPr defaultColWidth="36.75390625" defaultRowHeight="12.75"/>
  <cols>
    <col min="1" max="1" width="3.375" style="0" customWidth="1"/>
    <col min="2" max="2" width="33.625" style="0" customWidth="1"/>
    <col min="3" max="3" width="10.25390625" style="0" customWidth="1"/>
    <col min="4" max="13" width="8.75390625" style="0" customWidth="1"/>
    <col min="14" max="18" width="9.875" style="0" hidden="1" customWidth="1"/>
    <col min="19" max="19" width="8.75390625" style="0" hidden="1" customWidth="1"/>
    <col min="20" max="20" width="8.625" style="0" hidden="1" customWidth="1"/>
    <col min="21" max="22" width="8.875" style="0" hidden="1" customWidth="1"/>
    <col min="23" max="23" width="9.375" style="0" hidden="1" customWidth="1"/>
    <col min="24" max="25" width="9.875" style="0" hidden="1" customWidth="1"/>
    <col min="26" max="26" width="9.125" style="0" hidden="1" customWidth="1"/>
    <col min="27" max="36" width="9.875" style="0" hidden="1" customWidth="1"/>
    <col min="37" max="37" width="7.25390625" style="0" customWidth="1"/>
  </cols>
  <sheetData>
    <row r="1" spans="1:13" ht="15">
      <c r="A1" s="379" t="s">
        <v>124</v>
      </c>
      <c r="B1" s="37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>
      <c r="A2" s="379"/>
      <c r="B2" s="379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37" ht="33" customHeight="1" thickBot="1">
      <c r="A3" s="393"/>
      <c r="B3" s="393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AE3" s="44"/>
      <c r="AF3" s="44"/>
      <c r="AG3" s="44"/>
      <c r="AH3" s="44"/>
      <c r="AI3" s="44"/>
      <c r="AJ3" s="106"/>
      <c r="AK3" s="44"/>
    </row>
    <row r="4" spans="1:37" s="38" customFormat="1" ht="15" customHeight="1">
      <c r="A4" s="372" t="s">
        <v>0</v>
      </c>
      <c r="B4" s="391" t="s">
        <v>3</v>
      </c>
      <c r="C4" s="36">
        <v>44176</v>
      </c>
      <c r="D4" s="37">
        <v>44225</v>
      </c>
      <c r="E4" s="37">
        <v>44253</v>
      </c>
      <c r="F4" s="37">
        <v>44337</v>
      </c>
      <c r="G4" s="37">
        <v>44417</v>
      </c>
      <c r="H4" s="37"/>
      <c r="I4" s="37"/>
      <c r="J4" s="37"/>
      <c r="K4" s="37"/>
      <c r="L4" s="81"/>
      <c r="M4" s="81"/>
      <c r="N4" s="37"/>
      <c r="O4" s="37"/>
      <c r="P4" s="37"/>
      <c r="Q4" s="37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37"/>
      <c r="AH4" s="37"/>
      <c r="AI4" s="37"/>
      <c r="AJ4" s="107"/>
      <c r="AK4" s="101" t="s">
        <v>15</v>
      </c>
    </row>
    <row r="5" spans="1:37" ht="16.5" thickBot="1">
      <c r="A5" s="373"/>
      <c r="B5" s="394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/>
      <c r="I5" s="4"/>
      <c r="J5" s="4"/>
      <c r="K5" s="4"/>
      <c r="L5" s="5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  <c r="AF5" s="4"/>
      <c r="AG5" s="4"/>
      <c r="AH5" s="4"/>
      <c r="AI5" s="4"/>
      <c r="AJ5" s="108"/>
      <c r="AK5" s="240">
        <f>SUM(C5:AI5)</f>
        <v>5</v>
      </c>
    </row>
    <row r="6" spans="1:37" s="47" customFormat="1" ht="30">
      <c r="A6" s="117">
        <v>1</v>
      </c>
      <c r="B6" s="271" t="s">
        <v>125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/>
      <c r="I6" s="8"/>
      <c r="J6" s="8"/>
      <c r="K6" s="8"/>
      <c r="L6" s="9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9"/>
      <c r="AK6" s="220">
        <f>SUM(C6:AJ6)</f>
        <v>5</v>
      </c>
    </row>
    <row r="7" spans="1:37" s="47" customFormat="1" ht="30">
      <c r="A7" s="117">
        <v>2</v>
      </c>
      <c r="B7" s="271" t="s">
        <v>126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/>
      <c r="I7" s="8"/>
      <c r="J7" s="8"/>
      <c r="K7" s="8"/>
      <c r="L7" s="9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9"/>
      <c r="AK7" s="220">
        <f>SUM(F7:AJ7)</f>
        <v>2</v>
      </c>
    </row>
    <row r="8" spans="1:37" s="47" customFormat="1" ht="45">
      <c r="A8" s="117">
        <v>3</v>
      </c>
      <c r="B8" s="271" t="s">
        <v>161</v>
      </c>
      <c r="C8" s="11" t="s">
        <v>142</v>
      </c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53"/>
      <c r="AF8" s="53"/>
      <c r="AG8" s="53"/>
      <c r="AH8" s="53"/>
      <c r="AI8" s="53"/>
      <c r="AJ8" s="16"/>
      <c r="AK8" s="220">
        <f>SUM(C8:AJ8)</f>
        <v>0</v>
      </c>
    </row>
    <row r="9" spans="1:37" s="47" customFormat="1" ht="30.75" thickBot="1">
      <c r="A9" s="117">
        <v>4</v>
      </c>
      <c r="B9" s="296" t="s">
        <v>162</v>
      </c>
      <c r="C9" s="11" t="s">
        <v>142</v>
      </c>
      <c r="D9" s="12">
        <v>1</v>
      </c>
      <c r="E9" s="12">
        <v>1</v>
      </c>
      <c r="F9" s="11">
        <v>1</v>
      </c>
      <c r="G9" s="12">
        <v>1</v>
      </c>
      <c r="H9" s="12"/>
      <c r="I9" s="11"/>
      <c r="J9" s="12"/>
      <c r="K9" s="12"/>
      <c r="L9" s="11"/>
      <c r="M9" s="12"/>
      <c r="N9" s="12"/>
      <c r="O9" s="11"/>
      <c r="P9" s="12"/>
      <c r="Q9" s="12"/>
      <c r="R9" s="11"/>
      <c r="S9" s="12"/>
      <c r="T9" s="12"/>
      <c r="U9" s="11"/>
      <c r="V9" s="12"/>
      <c r="W9" s="11"/>
      <c r="X9" s="7"/>
      <c r="Y9" s="7"/>
      <c r="Z9" s="7"/>
      <c r="AA9" s="7"/>
      <c r="AB9" s="7"/>
      <c r="AC9" s="7"/>
      <c r="AD9" s="7"/>
      <c r="AE9" s="53"/>
      <c r="AF9" s="53"/>
      <c r="AG9" s="53"/>
      <c r="AH9" s="53"/>
      <c r="AI9" s="53"/>
      <c r="AJ9" s="16"/>
      <c r="AK9" s="220">
        <f>SUM(C9:AJ9)</f>
        <v>4</v>
      </c>
    </row>
    <row r="10" spans="1:37" s="47" customFormat="1" ht="0" customHeight="1" hidden="1" thickBot="1">
      <c r="A10" s="222"/>
      <c r="B10" s="297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49"/>
      <c r="AF10" s="49"/>
      <c r="AG10" s="49"/>
      <c r="AH10" s="49"/>
      <c r="AI10" s="49"/>
      <c r="AJ10" s="51"/>
      <c r="AK10" s="241">
        <f>SUM(C10:AJ10)</f>
        <v>0</v>
      </c>
    </row>
    <row r="11" spans="1:37" ht="16.5" thickBot="1">
      <c r="A11" s="395" t="s">
        <v>2</v>
      </c>
      <c r="B11" s="396"/>
      <c r="C11" s="41">
        <f aca="true" t="shared" si="0" ref="C11:R11">SUM(C6:C10)</f>
        <v>2</v>
      </c>
      <c r="D11" s="45">
        <f t="shared" si="0"/>
        <v>3</v>
      </c>
      <c r="E11" s="45">
        <f t="shared" si="0"/>
        <v>3</v>
      </c>
      <c r="F11" s="45">
        <f t="shared" si="0"/>
        <v>3</v>
      </c>
      <c r="G11" s="45">
        <f t="shared" si="0"/>
        <v>3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aca="true" t="shared" si="1" ref="S11:AE11">SUM(S6:S10)</f>
        <v>0</v>
      </c>
      <c r="T11" s="48">
        <f t="shared" si="1"/>
        <v>0</v>
      </c>
      <c r="U11" s="48">
        <f t="shared" si="1"/>
        <v>0</v>
      </c>
      <c r="V11" s="48">
        <f t="shared" si="1"/>
        <v>0</v>
      </c>
      <c r="W11" s="48">
        <f t="shared" si="1"/>
        <v>0</v>
      </c>
      <c r="X11" s="48">
        <f t="shared" si="1"/>
        <v>0</v>
      </c>
      <c r="Y11" s="48">
        <f t="shared" si="1"/>
        <v>0</v>
      </c>
      <c r="Z11" s="48">
        <f t="shared" si="1"/>
        <v>0</v>
      </c>
      <c r="AA11" s="48">
        <f t="shared" si="1"/>
        <v>0</v>
      </c>
      <c r="AB11" s="48">
        <f t="shared" si="1"/>
        <v>0</v>
      </c>
      <c r="AC11" s="48">
        <f t="shared" si="1"/>
        <v>0</v>
      </c>
      <c r="AD11" s="48">
        <f t="shared" si="1"/>
        <v>0</v>
      </c>
      <c r="AE11" s="48">
        <f t="shared" si="1"/>
        <v>0</v>
      </c>
      <c r="AF11" s="48">
        <f>SUM(AF6:AF10)</f>
        <v>0</v>
      </c>
      <c r="AG11" s="48">
        <f>SUM(AG6:AG10)</f>
        <v>0</v>
      </c>
      <c r="AH11" s="48">
        <f>SUM(AH6:AH10)</f>
        <v>0</v>
      </c>
      <c r="AI11" s="48">
        <f>SUM(AI6:AI10)</f>
        <v>0</v>
      </c>
      <c r="AJ11" s="48"/>
      <c r="AK11" s="105"/>
    </row>
  </sheetData>
  <sheetProtection/>
  <mergeCells count="6">
    <mergeCell ref="A11:B11"/>
    <mergeCell ref="C2:N2"/>
    <mergeCell ref="C3:N3"/>
    <mergeCell ref="A4:A5"/>
    <mergeCell ref="B4:B5"/>
    <mergeCell ref="A1:B3"/>
  </mergeCells>
  <printOptions/>
  <pageMargins left="1.33" right="0.35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МІСЦЕВОГО САМОВРЯДУВАННЯ, РОЗВИТКУ ТЕРИТОРІЙ ТА ЄВРОПЕЙСЬКОЇ ІНТЕГРАЦІЇ</oddHeader>
    <oddFooter>&amp;L&amp;D&amp;R&amp;P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" sqref="G7"/>
    </sheetView>
  </sheetViews>
  <sheetFormatPr defaultColWidth="26.125" defaultRowHeight="12.75"/>
  <cols>
    <col min="1" max="1" width="4.375" style="0" customWidth="1"/>
    <col min="2" max="2" width="36.75390625" style="0" customWidth="1"/>
    <col min="3" max="3" width="9.25390625" style="0" customWidth="1"/>
    <col min="4" max="4" width="8.875" style="0" customWidth="1"/>
    <col min="5" max="15" width="8.75390625" style="0" customWidth="1"/>
    <col min="16" max="16" width="8.875" style="0" hidden="1" customWidth="1"/>
    <col min="17" max="19" width="8.75390625" style="0" hidden="1" customWidth="1"/>
    <col min="20" max="20" width="8.375" style="0" hidden="1" customWidth="1"/>
    <col min="21" max="21" width="10.25390625" style="0" hidden="1" customWidth="1"/>
    <col min="22" max="28" width="8.75390625" style="0" hidden="1" customWidth="1"/>
    <col min="29" max="29" width="9.75390625" style="0" customWidth="1"/>
  </cols>
  <sheetData>
    <row r="1" spans="1:13" ht="15">
      <c r="A1" s="397" t="s">
        <v>127</v>
      </c>
      <c r="B1" s="397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5.5" customHeight="1">
      <c r="A2" s="398"/>
      <c r="B2" s="398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29" ht="21.75" customHeight="1" thickBot="1">
      <c r="A3" s="393"/>
      <c r="B3" s="393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AB3" s="43"/>
      <c r="AC3" s="43"/>
    </row>
    <row r="4" spans="1:29" s="38" customFormat="1" ht="18" customHeight="1">
      <c r="A4" s="366" t="s">
        <v>0</v>
      </c>
      <c r="B4" s="391" t="s">
        <v>3</v>
      </c>
      <c r="C4" s="36">
        <v>44188</v>
      </c>
      <c r="D4" s="37" t="s">
        <v>167</v>
      </c>
      <c r="E4" s="37">
        <v>44252</v>
      </c>
      <c r="F4" s="37">
        <v>44347</v>
      </c>
      <c r="G4" s="37">
        <v>44419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134" t="s">
        <v>15</v>
      </c>
    </row>
    <row r="5" spans="1:29" ht="16.5" thickBot="1">
      <c r="A5" s="378"/>
      <c r="B5" s="392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43">
        <f>SUM(C5:AB5)</f>
        <v>5</v>
      </c>
    </row>
    <row r="6" spans="1:29" s="47" customFormat="1" ht="35.25" customHeight="1">
      <c r="A6" s="117">
        <v>1</v>
      </c>
      <c r="B6" s="295" t="s">
        <v>163</v>
      </c>
      <c r="C6" s="11" t="s">
        <v>142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44">
        <f>SUM(C6:AB6)</f>
        <v>4</v>
      </c>
    </row>
    <row r="7" spans="1:29" s="47" customFormat="1" ht="35.25" customHeight="1">
      <c r="A7" s="117">
        <v>2</v>
      </c>
      <c r="B7" s="271" t="s">
        <v>128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44">
        <f>SUM(C7:AB7)</f>
        <v>5</v>
      </c>
    </row>
    <row r="8" spans="1:29" s="47" customFormat="1" ht="35.25" customHeight="1">
      <c r="A8" s="117">
        <v>3</v>
      </c>
      <c r="B8" s="271" t="s">
        <v>31</v>
      </c>
      <c r="C8" s="11">
        <v>1</v>
      </c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44">
        <f>SUM(C8:AB8)</f>
        <v>3</v>
      </c>
    </row>
    <row r="9" spans="1:29" s="47" customFormat="1" ht="35.25" customHeight="1" thickBot="1">
      <c r="A9" s="117">
        <v>4</v>
      </c>
      <c r="B9" s="296" t="s">
        <v>165</v>
      </c>
      <c r="C9" s="11" t="s">
        <v>142</v>
      </c>
      <c r="D9" s="12">
        <v>1</v>
      </c>
      <c r="E9" s="12">
        <v>1</v>
      </c>
      <c r="F9" s="12">
        <v>1</v>
      </c>
      <c r="G9" s="12"/>
      <c r="H9" s="12"/>
      <c r="I9" s="12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45">
        <f>SUM(C9:AB9)</f>
        <v>3</v>
      </c>
    </row>
    <row r="10" spans="1:29" ht="16.5" thickBot="1">
      <c r="A10" s="390" t="s">
        <v>2</v>
      </c>
      <c r="B10" s="364"/>
      <c r="C10" s="20">
        <f aca="true" t="shared" si="0" ref="C10:AB10">SUM(C6:C9)</f>
        <v>2</v>
      </c>
      <c r="D10" s="21">
        <f t="shared" si="0"/>
        <v>4</v>
      </c>
      <c r="E10" s="21">
        <f t="shared" si="0"/>
        <v>3</v>
      </c>
      <c r="F10" s="21">
        <f t="shared" si="0"/>
        <v>3</v>
      </c>
      <c r="G10" s="21">
        <f t="shared" si="0"/>
        <v>3</v>
      </c>
      <c r="H10" s="21">
        <f t="shared" si="0"/>
        <v>0</v>
      </c>
      <c r="I10" s="21">
        <f t="shared" si="0"/>
        <v>0</v>
      </c>
      <c r="J10" s="48">
        <f t="shared" si="0"/>
        <v>0</v>
      </c>
      <c r="K10" s="135">
        <f t="shared" si="0"/>
        <v>0</v>
      </c>
      <c r="L10" s="48">
        <f t="shared" si="0"/>
        <v>0</v>
      </c>
      <c r="M10" s="48">
        <f t="shared" si="0"/>
        <v>0</v>
      </c>
      <c r="N10" s="48">
        <f t="shared" si="0"/>
        <v>0</v>
      </c>
      <c r="O10" s="48">
        <f t="shared" si="0"/>
        <v>0</v>
      </c>
      <c r="P10" s="48">
        <f t="shared" si="0"/>
        <v>0</v>
      </c>
      <c r="Q10" s="48">
        <f t="shared" si="0"/>
        <v>0</v>
      </c>
      <c r="R10" s="48">
        <f t="shared" si="0"/>
        <v>0</v>
      </c>
      <c r="S10" s="48">
        <f t="shared" si="0"/>
        <v>0</v>
      </c>
      <c r="T10" s="48">
        <f t="shared" si="0"/>
        <v>0</v>
      </c>
      <c r="U10" s="48">
        <f t="shared" si="0"/>
        <v>0</v>
      </c>
      <c r="V10" s="48">
        <f t="shared" si="0"/>
        <v>0</v>
      </c>
      <c r="W10" s="48">
        <f t="shared" si="0"/>
        <v>0</v>
      </c>
      <c r="X10" s="48">
        <f t="shared" si="0"/>
        <v>0</v>
      </c>
      <c r="Y10" s="48">
        <f t="shared" si="0"/>
        <v>0</v>
      </c>
      <c r="Z10" s="48">
        <f t="shared" si="0"/>
        <v>0</v>
      </c>
      <c r="AA10" s="48">
        <f t="shared" si="0"/>
        <v>0</v>
      </c>
      <c r="AB10" s="48">
        <f t="shared" si="0"/>
        <v>0</v>
      </c>
      <c r="AC10" s="136"/>
    </row>
    <row r="11" spans="2:17" ht="15">
      <c r="B11" s="156"/>
      <c r="Q11" s="19"/>
    </row>
    <row r="12" ht="12.75">
      <c r="S12" s="19"/>
    </row>
  </sheetData>
  <sheetProtection/>
  <mergeCells count="4">
    <mergeCell ref="A1:B3"/>
    <mergeCell ref="A10:B10"/>
    <mergeCell ref="A4:A5"/>
    <mergeCell ref="B4:B5"/>
  </mergeCells>
  <printOptions/>
  <pageMargins left="0.69" right="0.43" top="0.78" bottom="0.55" header="0.5" footer="0.32"/>
  <pageSetup horizontalDpi="600" verticalDpi="600" orientation="landscape" paperSize="9" r:id="rId1"/>
  <headerFooter alignWithMargins="0">
    <oddHeader>&amp;C&amp;"Arial Cyr,полужирный"&amp;11ПОСТІЙНА КОМІСІЯ З ПИТАНЬ РЕГЛАМЕНТУ, ДІЯЛЬНОСТІ ПРАВООХОРОННИХ ОРГАНІВ ТА БОРОТЬБИ З КОРУПЦІЄЮ</oddHeader>
    <oddFooter>&amp;L&amp;D&amp;R&amp;P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O22"/>
  <sheetViews>
    <sheetView workbookViewId="0" topLeftCell="A3">
      <pane xSplit="2" ySplit="4" topLeftCell="I14" activePane="bottomRight" state="frozen"/>
      <selection pane="topLeft" activeCell="A3" sqref="A3"/>
      <selection pane="topRight" activeCell="C3" sqref="C3"/>
      <selection pane="bottomLeft" activeCell="A7" sqref="A7"/>
      <selection pane="bottomRight" activeCell="S25" sqref="S25"/>
    </sheetView>
  </sheetViews>
  <sheetFormatPr defaultColWidth="35.125" defaultRowHeight="12.75"/>
  <cols>
    <col min="1" max="1" width="3.875" style="0" customWidth="1"/>
    <col min="2" max="2" width="38.125" style="0" customWidth="1"/>
    <col min="3" max="23" width="8.75390625" style="0" customWidth="1"/>
    <col min="24" max="103" width="8.75390625" style="0" hidden="1" customWidth="1"/>
    <col min="104" max="104" width="11.625" style="0" hidden="1" customWidth="1"/>
    <col min="105" max="108" width="8.75390625" style="0" hidden="1" customWidth="1"/>
    <col min="109" max="109" width="6.625" style="0" customWidth="1"/>
    <col min="110" max="110" width="8.375" style="0" hidden="1" customWidth="1"/>
    <col min="111" max="111" width="8.75390625" style="0" hidden="1" customWidth="1"/>
    <col min="112" max="112" width="7.375" style="0" hidden="1" customWidth="1"/>
    <col min="113" max="113" width="8.625" style="0" hidden="1" customWidth="1"/>
    <col min="114" max="114" width="10.75390625" style="0" hidden="1" customWidth="1"/>
    <col min="115" max="115" width="8.875" style="0" hidden="1" customWidth="1"/>
    <col min="116" max="116" width="10.875" style="0" hidden="1" customWidth="1"/>
    <col min="117" max="117" width="11.00390625" style="0" hidden="1" customWidth="1"/>
    <col min="118" max="118" width="9.25390625" style="0" customWidth="1"/>
    <col min="119" max="119" width="8.625" style="0" customWidth="1"/>
    <col min="120" max="120" width="8.25390625" style="0" customWidth="1"/>
  </cols>
  <sheetData>
    <row r="3" spans="1:19" s="19" customFormat="1" ht="20.25" customHeight="1">
      <c r="A3" s="361" t="s">
        <v>7</v>
      </c>
      <c r="B3" s="361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</row>
    <row r="4" spans="1:109" ht="31.5" customHeight="1" thickBot="1">
      <c r="A4" s="362"/>
      <c r="B4" s="362"/>
      <c r="D4" s="44"/>
      <c r="E4" s="44"/>
      <c r="F4" s="315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</row>
    <row r="5" spans="1:117" s="148" customFormat="1" ht="44.25" customHeight="1">
      <c r="A5" s="359" t="s">
        <v>0</v>
      </c>
      <c r="B5" s="357" t="s">
        <v>3</v>
      </c>
      <c r="C5" s="36">
        <v>44176</v>
      </c>
      <c r="D5" s="42">
        <v>44188</v>
      </c>
      <c r="E5" s="42">
        <v>44194</v>
      </c>
      <c r="F5" s="42">
        <v>44232</v>
      </c>
      <c r="G5" s="59">
        <v>44236</v>
      </c>
      <c r="H5" s="59">
        <v>44259</v>
      </c>
      <c r="I5" s="59">
        <v>44266</v>
      </c>
      <c r="J5" s="59">
        <v>44299</v>
      </c>
      <c r="K5" s="59">
        <v>44302</v>
      </c>
      <c r="L5" s="59">
        <v>44327</v>
      </c>
      <c r="M5" s="59">
        <v>44342</v>
      </c>
      <c r="N5" s="59">
        <v>44349</v>
      </c>
      <c r="O5" s="59">
        <v>44383</v>
      </c>
      <c r="P5" s="42">
        <v>44383</v>
      </c>
      <c r="Q5" s="316" t="s">
        <v>172</v>
      </c>
      <c r="R5" s="316">
        <v>44420</v>
      </c>
      <c r="S5" s="42">
        <v>44427</v>
      </c>
      <c r="T5" s="42"/>
      <c r="U5" s="37"/>
      <c r="V5" s="37"/>
      <c r="W5" s="37"/>
      <c r="X5" s="81"/>
      <c r="Y5" s="42"/>
      <c r="Z5" s="36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42"/>
      <c r="BU5" s="42"/>
      <c r="BV5" s="42"/>
      <c r="BW5" s="42"/>
      <c r="BX5" s="42"/>
      <c r="BY5" s="42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37"/>
      <c r="CU5" s="59"/>
      <c r="CV5" s="59"/>
      <c r="CW5" s="59"/>
      <c r="CX5" s="59"/>
      <c r="CY5" s="59"/>
      <c r="CZ5" s="42"/>
      <c r="DA5" s="42"/>
      <c r="DB5" s="42"/>
      <c r="DC5" s="42"/>
      <c r="DD5" s="42"/>
      <c r="DE5" s="318" t="s">
        <v>45</v>
      </c>
      <c r="DF5" s="177">
        <v>2015</v>
      </c>
      <c r="DG5" s="178">
        <v>2016</v>
      </c>
      <c r="DH5" s="178">
        <v>2017</v>
      </c>
      <c r="DI5" s="178">
        <v>2018</v>
      </c>
      <c r="DJ5" s="179">
        <v>20.15</v>
      </c>
      <c r="DK5" s="179">
        <v>20.16</v>
      </c>
      <c r="DL5" s="179">
        <v>20.17</v>
      </c>
      <c r="DM5" s="180">
        <v>20.18</v>
      </c>
    </row>
    <row r="6" spans="1:117" ht="16.5" thickBot="1">
      <c r="A6" s="360"/>
      <c r="B6" s="358"/>
      <c r="C6" s="3">
        <v>1</v>
      </c>
      <c r="D6" s="4">
        <v>1</v>
      </c>
      <c r="E6" s="4">
        <v>1</v>
      </c>
      <c r="F6" s="4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4">
        <v>1</v>
      </c>
      <c r="Q6" s="317">
        <v>1</v>
      </c>
      <c r="R6" s="317">
        <v>1</v>
      </c>
      <c r="S6" s="4">
        <v>1</v>
      </c>
      <c r="T6" s="4"/>
      <c r="U6" s="4"/>
      <c r="V6" s="4"/>
      <c r="W6" s="4"/>
      <c r="X6" s="5"/>
      <c r="Y6" s="4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5"/>
      <c r="CA6" s="4"/>
      <c r="CB6" s="5"/>
      <c r="CC6" s="5"/>
      <c r="CD6" s="5"/>
      <c r="CE6" s="5"/>
      <c r="CF6" s="5"/>
      <c r="CG6" s="5"/>
      <c r="CH6" s="5"/>
      <c r="CI6" s="5"/>
      <c r="CJ6" s="4"/>
      <c r="CK6" s="5"/>
      <c r="CL6" s="5"/>
      <c r="CM6" s="5"/>
      <c r="CN6" s="5"/>
      <c r="CO6" s="5"/>
      <c r="CP6" s="5"/>
      <c r="CQ6" s="5"/>
      <c r="CR6" s="5"/>
      <c r="CS6" s="5"/>
      <c r="CT6" s="4"/>
      <c r="CU6" s="4"/>
      <c r="CV6" s="5"/>
      <c r="CW6" s="5"/>
      <c r="CX6" s="5"/>
      <c r="CY6" s="5"/>
      <c r="CZ6" s="4"/>
      <c r="DA6" s="4"/>
      <c r="DB6" s="4"/>
      <c r="DC6" s="4"/>
      <c r="DD6" s="4"/>
      <c r="DE6" s="343">
        <f>SUM(C6:DD6)</f>
        <v>17</v>
      </c>
      <c r="DF6" s="181">
        <f aca="true" t="shared" si="0" ref="DF6:DF17">SUM(C6:E6)</f>
        <v>3</v>
      </c>
      <c r="DG6" s="182">
        <f aca="true" t="shared" si="1" ref="DG6:DG17">SUM(F6:X6)</f>
        <v>14</v>
      </c>
      <c r="DH6" s="182">
        <f aca="true" t="shared" si="2" ref="DH6:DH17">SUM(Y6:AU6)</f>
        <v>0</v>
      </c>
      <c r="DI6" s="182">
        <f aca="true" t="shared" si="3" ref="DI6:DI17">SUM(AV6:BT6)</f>
        <v>0</v>
      </c>
      <c r="DJ6" s="183" t="s">
        <v>44</v>
      </c>
      <c r="DK6" s="183" t="s">
        <v>44</v>
      </c>
      <c r="DL6" s="183" t="s">
        <v>44</v>
      </c>
      <c r="DM6" s="184" t="s">
        <v>44</v>
      </c>
    </row>
    <row r="7" spans="1:117" s="18" customFormat="1" ht="30" customHeight="1">
      <c r="A7" s="113">
        <v>1</v>
      </c>
      <c r="B7" s="271" t="s">
        <v>109</v>
      </c>
      <c r="C7" s="7">
        <v>1</v>
      </c>
      <c r="D7" s="8">
        <v>1</v>
      </c>
      <c r="E7" s="8">
        <v>1</v>
      </c>
      <c r="F7" s="8">
        <v>1</v>
      </c>
      <c r="G7" s="188">
        <v>1</v>
      </c>
      <c r="H7" s="188">
        <v>1</v>
      </c>
      <c r="I7" s="188">
        <v>1</v>
      </c>
      <c r="J7" s="188">
        <v>1</v>
      </c>
      <c r="K7" s="188">
        <v>1</v>
      </c>
      <c r="L7" s="188">
        <v>1</v>
      </c>
      <c r="M7" s="188">
        <v>1</v>
      </c>
      <c r="N7" s="188">
        <v>1</v>
      </c>
      <c r="O7" s="188">
        <v>1</v>
      </c>
      <c r="P7" s="122">
        <v>1</v>
      </c>
      <c r="Q7" s="122">
        <v>1</v>
      </c>
      <c r="R7" s="122">
        <v>1</v>
      </c>
      <c r="S7" s="8">
        <v>1</v>
      </c>
      <c r="T7" s="8"/>
      <c r="U7" s="8"/>
      <c r="V7" s="8"/>
      <c r="W7" s="8"/>
      <c r="X7" s="8"/>
      <c r="Y7" s="122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9"/>
      <c r="AZ7" s="9"/>
      <c r="BA7" s="9"/>
      <c r="BB7" s="9"/>
      <c r="BC7" s="9"/>
      <c r="BD7" s="9"/>
      <c r="BE7" s="9"/>
      <c r="BF7" s="9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57"/>
      <c r="BT7" s="157"/>
      <c r="BU7" s="157"/>
      <c r="BV7" s="157"/>
      <c r="BW7" s="157"/>
      <c r="BX7" s="157"/>
      <c r="BY7" s="157"/>
      <c r="BZ7" s="185"/>
      <c r="CA7" s="122"/>
      <c r="CB7" s="188"/>
      <c r="CC7" s="188"/>
      <c r="CD7" s="188"/>
      <c r="CE7" s="188"/>
      <c r="CF7" s="185"/>
      <c r="CG7" s="188"/>
      <c r="CH7" s="188"/>
      <c r="CI7" s="188"/>
      <c r="CJ7" s="213"/>
      <c r="CK7" s="225"/>
      <c r="CL7" s="188"/>
      <c r="CM7" s="188"/>
      <c r="CN7" s="188"/>
      <c r="CO7" s="188"/>
      <c r="CP7" s="188"/>
      <c r="CQ7" s="188"/>
      <c r="CR7" s="188"/>
      <c r="CS7" s="188"/>
      <c r="CT7" s="122"/>
      <c r="CU7" s="216"/>
      <c r="CV7" s="217"/>
      <c r="CW7" s="188"/>
      <c r="CX7" s="188"/>
      <c r="CY7" s="188"/>
      <c r="CZ7" s="122"/>
      <c r="DA7" s="122"/>
      <c r="DB7" s="122"/>
      <c r="DC7" s="122"/>
      <c r="DD7" s="122"/>
      <c r="DE7" s="342">
        <f aca="true" t="shared" si="4" ref="DE7:DE19">SUM(C7:DD7)</f>
        <v>17</v>
      </c>
      <c r="DF7" s="340">
        <f t="shared" si="0"/>
        <v>3</v>
      </c>
      <c r="DG7" s="171">
        <f t="shared" si="1"/>
        <v>14</v>
      </c>
      <c r="DH7" s="171">
        <f t="shared" si="2"/>
        <v>0</v>
      </c>
      <c r="DI7" s="171">
        <f t="shared" si="3"/>
        <v>0</v>
      </c>
      <c r="DJ7" s="172">
        <f>DF7/3*100</f>
        <v>100</v>
      </c>
      <c r="DK7" s="172">
        <f>DG7/19*100</f>
        <v>73.68421052631578</v>
      </c>
      <c r="DL7" s="172">
        <f>DH7/23*100</f>
        <v>0</v>
      </c>
      <c r="DM7" s="173">
        <f>DI7/25*100</f>
        <v>0</v>
      </c>
    </row>
    <row r="8" spans="1:117" s="18" customFormat="1" ht="30" customHeight="1">
      <c r="A8" s="114">
        <v>2</v>
      </c>
      <c r="B8" s="271" t="s">
        <v>131</v>
      </c>
      <c r="C8" s="11">
        <v>1</v>
      </c>
      <c r="D8" s="12">
        <v>1</v>
      </c>
      <c r="E8" s="12">
        <v>1</v>
      </c>
      <c r="F8" s="12">
        <v>1</v>
      </c>
      <c r="G8" s="188">
        <v>1</v>
      </c>
      <c r="H8" s="188">
        <v>1</v>
      </c>
      <c r="I8" s="188">
        <v>1</v>
      </c>
      <c r="J8" s="188">
        <v>1</v>
      </c>
      <c r="K8" s="188">
        <v>1</v>
      </c>
      <c r="L8" s="188">
        <v>1</v>
      </c>
      <c r="M8" s="188">
        <v>1</v>
      </c>
      <c r="N8" s="188">
        <v>1</v>
      </c>
      <c r="O8" s="188">
        <v>1</v>
      </c>
      <c r="P8" s="89">
        <v>1</v>
      </c>
      <c r="Q8" s="89">
        <v>1</v>
      </c>
      <c r="R8" s="89">
        <v>1</v>
      </c>
      <c r="S8" s="12">
        <v>1</v>
      </c>
      <c r="T8" s="12"/>
      <c r="U8" s="12"/>
      <c r="V8" s="12"/>
      <c r="W8" s="12"/>
      <c r="X8" s="12"/>
      <c r="Y8" s="8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3"/>
      <c r="BE8" s="13"/>
      <c r="BF8" s="13"/>
      <c r="BG8" s="12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157"/>
      <c r="BT8" s="157"/>
      <c r="BU8" s="157"/>
      <c r="BV8" s="157"/>
      <c r="BW8" s="157"/>
      <c r="BX8" s="157"/>
      <c r="BY8" s="157"/>
      <c r="BZ8" s="185"/>
      <c r="CA8" s="89"/>
      <c r="CB8" s="188"/>
      <c r="CC8" s="188"/>
      <c r="CD8" s="188"/>
      <c r="CE8" s="188"/>
      <c r="CF8" s="185"/>
      <c r="CG8" s="188"/>
      <c r="CH8" s="188"/>
      <c r="CI8" s="188"/>
      <c r="CJ8" s="212"/>
      <c r="CK8" s="225"/>
      <c r="CL8" s="188"/>
      <c r="CM8" s="188"/>
      <c r="CN8" s="188"/>
      <c r="CO8" s="188"/>
      <c r="CP8" s="188"/>
      <c r="CQ8" s="188"/>
      <c r="CR8" s="188"/>
      <c r="CS8" s="188"/>
      <c r="CT8" s="122"/>
      <c r="CU8" s="215"/>
      <c r="CV8" s="217"/>
      <c r="CW8" s="188"/>
      <c r="CX8" s="188"/>
      <c r="CY8" s="188"/>
      <c r="CZ8" s="89"/>
      <c r="DA8" s="89"/>
      <c r="DB8" s="89"/>
      <c r="DC8" s="89"/>
      <c r="DD8" s="89"/>
      <c r="DE8" s="341">
        <f t="shared" si="4"/>
        <v>17</v>
      </c>
      <c r="DF8" s="207">
        <f t="shared" si="0"/>
        <v>3</v>
      </c>
      <c r="DG8" s="162">
        <f t="shared" si="1"/>
        <v>14</v>
      </c>
      <c r="DH8" s="162">
        <f t="shared" si="2"/>
        <v>0</v>
      </c>
      <c r="DI8" s="162">
        <f t="shared" si="3"/>
        <v>0</v>
      </c>
      <c r="DJ8" s="161">
        <f aca="true" t="shared" si="5" ref="DJ8:DJ21">DF8/3*100</f>
        <v>100</v>
      </c>
      <c r="DK8" s="161">
        <f aca="true" t="shared" si="6" ref="DK8:DK21">DG8/19*100</f>
        <v>73.68421052631578</v>
      </c>
      <c r="DL8" s="161">
        <f aca="true" t="shared" si="7" ref="DL8:DL21">DH8/23*100</f>
        <v>0</v>
      </c>
      <c r="DM8" s="165">
        <f aca="true" t="shared" si="8" ref="DM8:DM21">DI8/25*100</f>
        <v>0</v>
      </c>
    </row>
    <row r="9" spans="1:117" s="18" customFormat="1" ht="30" customHeight="1">
      <c r="A9" s="114">
        <v>3</v>
      </c>
      <c r="B9" s="271" t="s">
        <v>129</v>
      </c>
      <c r="C9" s="11">
        <v>1</v>
      </c>
      <c r="D9" s="12">
        <v>1</v>
      </c>
      <c r="E9" s="12">
        <v>1</v>
      </c>
      <c r="F9" s="12">
        <v>1</v>
      </c>
      <c r="G9" s="188">
        <v>1</v>
      </c>
      <c r="H9" s="188"/>
      <c r="I9" s="188">
        <v>1</v>
      </c>
      <c r="J9" s="188">
        <v>1</v>
      </c>
      <c r="K9" s="188">
        <v>1</v>
      </c>
      <c r="L9" s="188">
        <v>1</v>
      </c>
      <c r="M9" s="188">
        <v>1</v>
      </c>
      <c r="N9" s="188">
        <v>1</v>
      </c>
      <c r="O9" s="188">
        <v>1</v>
      </c>
      <c r="P9" s="89">
        <v>1</v>
      </c>
      <c r="Q9" s="89">
        <v>1</v>
      </c>
      <c r="R9" s="89"/>
      <c r="S9" s="12">
        <v>1</v>
      </c>
      <c r="T9" s="12"/>
      <c r="U9" s="12"/>
      <c r="V9" s="12"/>
      <c r="W9" s="12"/>
      <c r="X9" s="12"/>
      <c r="Y9" s="8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13"/>
      <c r="BA9" s="13"/>
      <c r="BB9" s="13"/>
      <c r="BC9" s="13"/>
      <c r="BD9" s="13"/>
      <c r="BE9" s="13"/>
      <c r="BF9" s="13"/>
      <c r="BG9" s="12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157"/>
      <c r="BT9" s="157"/>
      <c r="BU9" s="157"/>
      <c r="BV9" s="157"/>
      <c r="BW9" s="157"/>
      <c r="BX9" s="157"/>
      <c r="BY9" s="157"/>
      <c r="BZ9" s="185"/>
      <c r="CA9" s="89"/>
      <c r="CB9" s="188"/>
      <c r="CC9" s="188"/>
      <c r="CD9" s="188"/>
      <c r="CE9" s="188"/>
      <c r="CF9" s="185"/>
      <c r="CG9" s="188"/>
      <c r="CH9" s="188"/>
      <c r="CI9" s="188"/>
      <c r="CJ9" s="212"/>
      <c r="CK9" s="225"/>
      <c r="CL9" s="188"/>
      <c r="CM9" s="188"/>
      <c r="CN9" s="188"/>
      <c r="CO9" s="188"/>
      <c r="CP9" s="188"/>
      <c r="CQ9" s="188"/>
      <c r="CR9" s="188"/>
      <c r="CS9" s="188"/>
      <c r="CT9" s="122"/>
      <c r="CU9" s="215"/>
      <c r="CV9" s="217"/>
      <c r="CW9" s="188"/>
      <c r="CX9" s="188"/>
      <c r="CY9" s="188"/>
      <c r="CZ9" s="89"/>
      <c r="DA9" s="89"/>
      <c r="DB9" s="89"/>
      <c r="DC9" s="89"/>
      <c r="DD9" s="89"/>
      <c r="DE9" s="341">
        <f t="shared" si="4"/>
        <v>15</v>
      </c>
      <c r="DF9" s="207">
        <f t="shared" si="0"/>
        <v>3</v>
      </c>
      <c r="DG9" s="162">
        <f t="shared" si="1"/>
        <v>12</v>
      </c>
      <c r="DH9" s="162">
        <f t="shared" si="2"/>
        <v>0</v>
      </c>
      <c r="DI9" s="162">
        <f t="shared" si="3"/>
        <v>0</v>
      </c>
      <c r="DJ9" s="161">
        <f t="shared" si="5"/>
        <v>100</v>
      </c>
      <c r="DK9" s="161">
        <f t="shared" si="6"/>
        <v>63.1578947368421</v>
      </c>
      <c r="DL9" s="161">
        <f t="shared" si="7"/>
        <v>0</v>
      </c>
      <c r="DM9" s="165">
        <f t="shared" si="8"/>
        <v>0</v>
      </c>
    </row>
    <row r="10" spans="1:117" s="18" customFormat="1" ht="30" customHeight="1">
      <c r="A10" s="114">
        <v>4</v>
      </c>
      <c r="B10" s="271" t="s">
        <v>130</v>
      </c>
      <c r="C10" s="11">
        <v>1</v>
      </c>
      <c r="D10" s="12">
        <v>1</v>
      </c>
      <c r="E10" s="12">
        <v>1</v>
      </c>
      <c r="F10" s="12">
        <v>1</v>
      </c>
      <c r="G10" s="188">
        <v>1</v>
      </c>
      <c r="H10" s="188">
        <v>1</v>
      </c>
      <c r="I10" s="188">
        <v>1</v>
      </c>
      <c r="J10" s="188">
        <v>1</v>
      </c>
      <c r="K10" s="188">
        <v>1</v>
      </c>
      <c r="L10" s="188">
        <v>1</v>
      </c>
      <c r="M10" s="188">
        <v>1</v>
      </c>
      <c r="N10" s="188">
        <v>1</v>
      </c>
      <c r="O10" s="188">
        <v>1</v>
      </c>
      <c r="P10" s="89">
        <v>1</v>
      </c>
      <c r="Q10" s="89">
        <v>1</v>
      </c>
      <c r="R10" s="89">
        <v>1</v>
      </c>
      <c r="S10" s="12">
        <v>1</v>
      </c>
      <c r="T10" s="12"/>
      <c r="U10" s="12"/>
      <c r="V10" s="12"/>
      <c r="W10" s="12"/>
      <c r="X10" s="12"/>
      <c r="Y10" s="89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13"/>
      <c r="BA10" s="13"/>
      <c r="BB10" s="13"/>
      <c r="BC10" s="13"/>
      <c r="BD10" s="13"/>
      <c r="BE10" s="13"/>
      <c r="BF10" s="13"/>
      <c r="BG10" s="12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157"/>
      <c r="BT10" s="157"/>
      <c r="BU10" s="157"/>
      <c r="BV10" s="157"/>
      <c r="BW10" s="157"/>
      <c r="BX10" s="157"/>
      <c r="BY10" s="157"/>
      <c r="BZ10" s="185"/>
      <c r="CA10" s="89"/>
      <c r="CB10" s="188"/>
      <c r="CC10" s="188"/>
      <c r="CD10" s="188"/>
      <c r="CE10" s="188"/>
      <c r="CF10" s="185"/>
      <c r="CG10" s="188"/>
      <c r="CH10" s="188"/>
      <c r="CI10" s="188"/>
      <c r="CJ10" s="212"/>
      <c r="CK10" s="225"/>
      <c r="CL10" s="188"/>
      <c r="CM10" s="188"/>
      <c r="CN10" s="188"/>
      <c r="CO10" s="188"/>
      <c r="CP10" s="188"/>
      <c r="CQ10" s="188"/>
      <c r="CR10" s="188"/>
      <c r="CS10" s="188"/>
      <c r="CT10" s="122"/>
      <c r="CU10" s="215"/>
      <c r="CV10" s="217"/>
      <c r="CW10" s="188"/>
      <c r="CX10" s="188"/>
      <c r="CY10" s="188"/>
      <c r="CZ10" s="89"/>
      <c r="DA10" s="89"/>
      <c r="DB10" s="89"/>
      <c r="DC10" s="89"/>
      <c r="DD10" s="89"/>
      <c r="DE10" s="341">
        <f t="shared" si="4"/>
        <v>17</v>
      </c>
      <c r="DF10" s="207">
        <f t="shared" si="0"/>
        <v>3</v>
      </c>
      <c r="DG10" s="162">
        <f t="shared" si="1"/>
        <v>14</v>
      </c>
      <c r="DH10" s="162">
        <f t="shared" si="2"/>
        <v>0</v>
      </c>
      <c r="DI10" s="162">
        <f t="shared" si="3"/>
        <v>0</v>
      </c>
      <c r="DJ10" s="161">
        <f t="shared" si="5"/>
        <v>100</v>
      </c>
      <c r="DK10" s="161">
        <f t="shared" si="6"/>
        <v>73.68421052631578</v>
      </c>
      <c r="DL10" s="161">
        <f t="shared" si="7"/>
        <v>0</v>
      </c>
      <c r="DM10" s="165">
        <f t="shared" si="8"/>
        <v>0</v>
      </c>
    </row>
    <row r="11" spans="1:117" s="18" customFormat="1" ht="30" customHeight="1">
      <c r="A11" s="114">
        <v>5</v>
      </c>
      <c r="B11" s="271" t="s">
        <v>61</v>
      </c>
      <c r="C11" s="11">
        <v>1</v>
      </c>
      <c r="D11" s="12">
        <v>1</v>
      </c>
      <c r="E11" s="12">
        <v>1</v>
      </c>
      <c r="F11" s="12">
        <v>1</v>
      </c>
      <c r="G11" s="188">
        <v>1</v>
      </c>
      <c r="H11" s="188">
        <v>1</v>
      </c>
      <c r="I11" s="188">
        <v>1</v>
      </c>
      <c r="J11" s="188"/>
      <c r="K11" s="188"/>
      <c r="L11" s="188">
        <v>1</v>
      </c>
      <c r="M11" s="188"/>
      <c r="N11" s="188">
        <v>1</v>
      </c>
      <c r="O11" s="188">
        <v>1</v>
      </c>
      <c r="P11" s="89">
        <v>1</v>
      </c>
      <c r="Q11" s="89">
        <v>1</v>
      </c>
      <c r="R11" s="89">
        <v>1</v>
      </c>
      <c r="S11" s="12">
        <v>1</v>
      </c>
      <c r="T11" s="12"/>
      <c r="U11" s="12"/>
      <c r="V11" s="12"/>
      <c r="W11" s="12"/>
      <c r="X11" s="12"/>
      <c r="Y11" s="89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13"/>
      <c r="BA11" s="13"/>
      <c r="BB11" s="13"/>
      <c r="BC11" s="13"/>
      <c r="BD11" s="13"/>
      <c r="BE11" s="13"/>
      <c r="BF11" s="13"/>
      <c r="BG11" s="12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157"/>
      <c r="BT11" s="157"/>
      <c r="BU11" s="157"/>
      <c r="BV11" s="157"/>
      <c r="BW11" s="157"/>
      <c r="BX11" s="157"/>
      <c r="BY11" s="157"/>
      <c r="BZ11" s="185"/>
      <c r="CA11" s="89"/>
      <c r="CB11" s="188"/>
      <c r="CC11" s="188"/>
      <c r="CD11" s="188"/>
      <c r="CE11" s="188"/>
      <c r="CF11" s="185"/>
      <c r="CG11" s="188"/>
      <c r="CH11" s="188"/>
      <c r="CI11" s="188"/>
      <c r="CJ11" s="89"/>
      <c r="CK11" s="188"/>
      <c r="CL11" s="188"/>
      <c r="CM11" s="188"/>
      <c r="CN11" s="188"/>
      <c r="CO11" s="188"/>
      <c r="CP11" s="188"/>
      <c r="CQ11" s="188"/>
      <c r="CR11" s="188"/>
      <c r="CS11" s="188"/>
      <c r="CT11" s="122"/>
      <c r="CU11" s="215"/>
      <c r="CV11" s="217"/>
      <c r="CW11" s="188"/>
      <c r="CX11" s="188"/>
      <c r="CY11" s="188"/>
      <c r="CZ11" s="89"/>
      <c r="DA11" s="89"/>
      <c r="DB11" s="89"/>
      <c r="DC11" s="89"/>
      <c r="DD11" s="89"/>
      <c r="DE11" s="341">
        <f t="shared" si="4"/>
        <v>14</v>
      </c>
      <c r="DF11" s="207">
        <f t="shared" si="0"/>
        <v>3</v>
      </c>
      <c r="DG11" s="162">
        <f t="shared" si="1"/>
        <v>11</v>
      </c>
      <c r="DH11" s="162">
        <f t="shared" si="2"/>
        <v>0</v>
      </c>
      <c r="DI11" s="162">
        <f t="shared" si="3"/>
        <v>0</v>
      </c>
      <c r="DJ11" s="161">
        <f t="shared" si="5"/>
        <v>100</v>
      </c>
      <c r="DK11" s="161">
        <f t="shared" si="6"/>
        <v>57.89473684210527</v>
      </c>
      <c r="DL11" s="161">
        <f t="shared" si="7"/>
        <v>0</v>
      </c>
      <c r="DM11" s="165">
        <f t="shared" si="8"/>
        <v>0</v>
      </c>
    </row>
    <row r="12" spans="1:117" s="18" customFormat="1" ht="30" customHeight="1">
      <c r="A12" s="114">
        <v>6</v>
      </c>
      <c r="B12" s="271" t="s">
        <v>66</v>
      </c>
      <c r="C12" s="11">
        <v>1</v>
      </c>
      <c r="D12" s="12">
        <v>1</v>
      </c>
      <c r="E12" s="12">
        <v>1</v>
      </c>
      <c r="F12" s="12">
        <v>1</v>
      </c>
      <c r="G12" s="188">
        <v>1</v>
      </c>
      <c r="H12" s="188">
        <v>1</v>
      </c>
      <c r="I12" s="188">
        <v>1</v>
      </c>
      <c r="J12" s="188">
        <v>1</v>
      </c>
      <c r="K12" s="188">
        <v>1</v>
      </c>
      <c r="L12" s="188">
        <v>1</v>
      </c>
      <c r="M12" s="188"/>
      <c r="N12" s="188">
        <v>1</v>
      </c>
      <c r="O12" s="188">
        <v>1</v>
      </c>
      <c r="P12" s="89">
        <v>1</v>
      </c>
      <c r="Q12" s="89">
        <v>1</v>
      </c>
      <c r="R12" s="89">
        <v>1</v>
      </c>
      <c r="S12" s="12">
        <v>1</v>
      </c>
      <c r="T12" s="12"/>
      <c r="U12" s="12"/>
      <c r="V12" s="12"/>
      <c r="W12" s="12"/>
      <c r="X12" s="12"/>
      <c r="Y12" s="89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13"/>
      <c r="BA12" s="13"/>
      <c r="BB12" s="13"/>
      <c r="BC12" s="13"/>
      <c r="BD12" s="13"/>
      <c r="BE12" s="13"/>
      <c r="BF12" s="13"/>
      <c r="BG12" s="12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157"/>
      <c r="BT12" s="157"/>
      <c r="BU12" s="157"/>
      <c r="BV12" s="157"/>
      <c r="BW12" s="157"/>
      <c r="BX12" s="157"/>
      <c r="BY12" s="157"/>
      <c r="BZ12" s="185"/>
      <c r="CA12" s="89"/>
      <c r="CB12" s="188"/>
      <c r="CC12" s="188"/>
      <c r="CD12" s="188"/>
      <c r="CE12" s="188"/>
      <c r="CF12" s="185"/>
      <c r="CG12" s="188"/>
      <c r="CH12" s="188"/>
      <c r="CI12" s="188"/>
      <c r="CJ12" s="89"/>
      <c r="CK12" s="188"/>
      <c r="CL12" s="188"/>
      <c r="CM12" s="188"/>
      <c r="CN12" s="188"/>
      <c r="CO12" s="188"/>
      <c r="CP12" s="188"/>
      <c r="CQ12" s="188"/>
      <c r="CR12" s="188"/>
      <c r="CS12" s="188"/>
      <c r="CT12" s="122"/>
      <c r="CU12" s="215"/>
      <c r="CV12" s="217"/>
      <c r="CW12" s="188"/>
      <c r="CX12" s="188"/>
      <c r="CY12" s="188"/>
      <c r="CZ12" s="89"/>
      <c r="DA12" s="89"/>
      <c r="DB12" s="89"/>
      <c r="DC12" s="89"/>
      <c r="DD12" s="89"/>
      <c r="DE12" s="341">
        <f t="shared" si="4"/>
        <v>16</v>
      </c>
      <c r="DF12" s="207">
        <f t="shared" si="0"/>
        <v>3</v>
      </c>
      <c r="DG12" s="162">
        <f t="shared" si="1"/>
        <v>13</v>
      </c>
      <c r="DH12" s="162">
        <f t="shared" si="2"/>
        <v>0</v>
      </c>
      <c r="DI12" s="162">
        <f t="shared" si="3"/>
        <v>0</v>
      </c>
      <c r="DJ12" s="161">
        <f t="shared" si="5"/>
        <v>100</v>
      </c>
      <c r="DK12" s="161">
        <f t="shared" si="6"/>
        <v>68.42105263157895</v>
      </c>
      <c r="DL12" s="161">
        <f t="shared" si="7"/>
        <v>0</v>
      </c>
      <c r="DM12" s="165">
        <f t="shared" si="8"/>
        <v>0</v>
      </c>
    </row>
    <row r="13" spans="1:117" s="18" customFormat="1" ht="30" customHeight="1">
      <c r="A13" s="114">
        <v>7</v>
      </c>
      <c r="B13" s="271" t="s">
        <v>75</v>
      </c>
      <c r="C13" s="11">
        <v>1</v>
      </c>
      <c r="D13" s="12">
        <v>1</v>
      </c>
      <c r="E13" s="12">
        <v>1</v>
      </c>
      <c r="F13" s="12">
        <v>1</v>
      </c>
      <c r="G13" s="189">
        <v>1</v>
      </c>
      <c r="H13" s="189">
        <v>1</v>
      </c>
      <c r="I13" s="189">
        <v>1</v>
      </c>
      <c r="J13" s="189">
        <v>1</v>
      </c>
      <c r="K13" s="189">
        <v>1</v>
      </c>
      <c r="L13" s="189">
        <v>1</v>
      </c>
      <c r="M13" s="189">
        <v>1</v>
      </c>
      <c r="N13" s="189">
        <v>1</v>
      </c>
      <c r="O13" s="189">
        <v>1</v>
      </c>
      <c r="P13" s="89">
        <v>1</v>
      </c>
      <c r="Q13" s="89">
        <v>1</v>
      </c>
      <c r="R13" s="89">
        <v>1</v>
      </c>
      <c r="S13" s="123">
        <v>1</v>
      </c>
      <c r="T13" s="123"/>
      <c r="U13" s="123"/>
      <c r="V13" s="123"/>
      <c r="W13" s="214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13"/>
      <c r="BA13" s="13"/>
      <c r="BB13" s="13"/>
      <c r="BC13" s="13"/>
      <c r="BD13" s="13"/>
      <c r="BE13" s="13"/>
      <c r="BF13" s="13"/>
      <c r="BG13" s="12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158"/>
      <c r="BT13" s="159"/>
      <c r="BU13" s="159"/>
      <c r="BV13" s="159"/>
      <c r="BW13" s="159"/>
      <c r="BX13" s="159"/>
      <c r="BY13" s="159"/>
      <c r="BZ13" s="186"/>
      <c r="CA13" s="89"/>
      <c r="CB13" s="189"/>
      <c r="CC13" s="189"/>
      <c r="CD13" s="189"/>
      <c r="CE13" s="189"/>
      <c r="CF13" s="186"/>
      <c r="CG13" s="189"/>
      <c r="CH13" s="189"/>
      <c r="CI13" s="189"/>
      <c r="CJ13" s="89"/>
      <c r="CK13" s="189"/>
      <c r="CL13" s="189"/>
      <c r="CM13" s="189"/>
      <c r="CN13" s="189"/>
      <c r="CO13" s="189"/>
      <c r="CP13" s="189"/>
      <c r="CQ13" s="189"/>
      <c r="CR13" s="189"/>
      <c r="CS13" s="189"/>
      <c r="CT13" s="89"/>
      <c r="CU13" s="215"/>
      <c r="CV13" s="218"/>
      <c r="CW13" s="189"/>
      <c r="CX13" s="189"/>
      <c r="CY13" s="189"/>
      <c r="CZ13" s="89"/>
      <c r="DA13" s="89"/>
      <c r="DB13" s="89"/>
      <c r="DC13" s="89"/>
      <c r="DD13" s="89"/>
      <c r="DE13" s="341">
        <f t="shared" si="4"/>
        <v>17</v>
      </c>
      <c r="DF13" s="208">
        <f t="shared" si="0"/>
        <v>3</v>
      </c>
      <c r="DG13" s="163">
        <f t="shared" si="1"/>
        <v>14</v>
      </c>
      <c r="DH13" s="163">
        <f t="shared" si="2"/>
        <v>0</v>
      </c>
      <c r="DI13" s="163">
        <f t="shared" si="3"/>
        <v>0</v>
      </c>
      <c r="DJ13" s="164">
        <f t="shared" si="5"/>
        <v>100</v>
      </c>
      <c r="DK13" s="164">
        <f t="shared" si="6"/>
        <v>73.68421052631578</v>
      </c>
      <c r="DL13" s="164">
        <f t="shared" si="7"/>
        <v>0</v>
      </c>
      <c r="DM13" s="166">
        <f t="shared" si="8"/>
        <v>0</v>
      </c>
    </row>
    <row r="14" spans="1:117" s="18" customFormat="1" ht="30" customHeight="1">
      <c r="A14" s="114">
        <v>8</v>
      </c>
      <c r="B14" s="271" t="s">
        <v>69</v>
      </c>
      <c r="C14" s="11">
        <v>1</v>
      </c>
      <c r="D14" s="12">
        <v>1</v>
      </c>
      <c r="E14" s="12"/>
      <c r="F14" s="12">
        <v>1</v>
      </c>
      <c r="G14" s="188"/>
      <c r="H14" s="188"/>
      <c r="I14" s="188">
        <v>1</v>
      </c>
      <c r="J14" s="188"/>
      <c r="K14" s="188">
        <v>1</v>
      </c>
      <c r="L14" s="188">
        <v>1</v>
      </c>
      <c r="M14" s="188"/>
      <c r="N14" s="188">
        <v>1</v>
      </c>
      <c r="O14" s="188"/>
      <c r="P14" s="89"/>
      <c r="Q14" s="89">
        <v>1</v>
      </c>
      <c r="R14" s="89"/>
      <c r="S14" s="12">
        <v>1</v>
      </c>
      <c r="T14" s="12"/>
      <c r="U14" s="12"/>
      <c r="V14" s="12"/>
      <c r="W14" s="12"/>
      <c r="X14" s="12"/>
      <c r="Y14" s="89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13"/>
      <c r="BA14" s="13"/>
      <c r="BB14" s="13"/>
      <c r="BC14" s="13"/>
      <c r="BD14" s="13"/>
      <c r="BE14" s="13"/>
      <c r="BF14" s="13"/>
      <c r="BG14" s="12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157"/>
      <c r="BT14" s="157"/>
      <c r="BU14" s="157"/>
      <c r="BV14" s="157"/>
      <c r="BW14" s="157"/>
      <c r="BX14" s="157"/>
      <c r="BY14" s="157"/>
      <c r="BZ14" s="185"/>
      <c r="CA14" s="89"/>
      <c r="CB14" s="188"/>
      <c r="CC14" s="188"/>
      <c r="CD14" s="188"/>
      <c r="CE14" s="188"/>
      <c r="CF14" s="185"/>
      <c r="CG14" s="188"/>
      <c r="CH14" s="188"/>
      <c r="CI14" s="188"/>
      <c r="CJ14" s="89"/>
      <c r="CK14" s="188"/>
      <c r="CL14" s="188"/>
      <c r="CM14" s="188"/>
      <c r="CN14" s="188"/>
      <c r="CO14" s="188"/>
      <c r="CP14" s="188"/>
      <c r="CQ14" s="188"/>
      <c r="CR14" s="188"/>
      <c r="CS14" s="188"/>
      <c r="CT14" s="122"/>
      <c r="CU14" s="215"/>
      <c r="CV14" s="217"/>
      <c r="CW14" s="188"/>
      <c r="CX14" s="188"/>
      <c r="CY14" s="188"/>
      <c r="CZ14" s="89"/>
      <c r="DA14" s="89"/>
      <c r="DB14" s="89"/>
      <c r="DC14" s="89"/>
      <c r="DD14" s="89"/>
      <c r="DE14" s="341">
        <f t="shared" si="4"/>
        <v>9</v>
      </c>
      <c r="DF14" s="207">
        <f t="shared" si="0"/>
        <v>2</v>
      </c>
      <c r="DG14" s="162">
        <f t="shared" si="1"/>
        <v>7</v>
      </c>
      <c r="DH14" s="162">
        <f t="shared" si="2"/>
        <v>0</v>
      </c>
      <c r="DI14" s="162">
        <f t="shared" si="3"/>
        <v>0</v>
      </c>
      <c r="DJ14" s="161">
        <f t="shared" si="5"/>
        <v>66.66666666666666</v>
      </c>
      <c r="DK14" s="161">
        <f t="shared" si="6"/>
        <v>36.84210526315789</v>
      </c>
      <c r="DL14" s="161">
        <f t="shared" si="7"/>
        <v>0</v>
      </c>
      <c r="DM14" s="165">
        <f t="shared" si="8"/>
        <v>0</v>
      </c>
    </row>
    <row r="15" spans="1:117" s="18" customFormat="1" ht="30" customHeight="1">
      <c r="A15" s="114">
        <v>9</v>
      </c>
      <c r="B15" s="272" t="s">
        <v>132</v>
      </c>
      <c r="C15" s="14" t="s">
        <v>142</v>
      </c>
      <c r="D15" s="15">
        <v>1</v>
      </c>
      <c r="E15" s="15"/>
      <c r="F15" s="15">
        <v>1</v>
      </c>
      <c r="G15" s="188">
        <v>1</v>
      </c>
      <c r="H15" s="188">
        <v>1</v>
      </c>
      <c r="I15" s="188">
        <v>1</v>
      </c>
      <c r="J15" s="188">
        <v>1</v>
      </c>
      <c r="K15" s="188">
        <v>1</v>
      </c>
      <c r="L15" s="188">
        <v>1</v>
      </c>
      <c r="M15" s="188">
        <v>1</v>
      </c>
      <c r="N15" s="188">
        <v>1</v>
      </c>
      <c r="O15" s="188">
        <v>1</v>
      </c>
      <c r="P15" s="89">
        <v>1</v>
      </c>
      <c r="Q15" s="89">
        <v>1</v>
      </c>
      <c r="R15" s="89">
        <v>1</v>
      </c>
      <c r="S15" s="12">
        <v>1</v>
      </c>
      <c r="T15" s="15"/>
      <c r="U15" s="15"/>
      <c r="V15" s="15"/>
      <c r="W15" s="15"/>
      <c r="X15" s="15"/>
      <c r="Y15" s="89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6"/>
      <c r="AZ15" s="16"/>
      <c r="BA15" s="16"/>
      <c r="BB15" s="16"/>
      <c r="BC15" s="16"/>
      <c r="BD15" s="16"/>
      <c r="BE15" s="16"/>
      <c r="BF15" s="16"/>
      <c r="BG15" s="12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157"/>
      <c r="BT15" s="157"/>
      <c r="BU15" s="157"/>
      <c r="BV15" s="157"/>
      <c r="BW15" s="157"/>
      <c r="BX15" s="157"/>
      <c r="BY15" s="157"/>
      <c r="BZ15" s="185"/>
      <c r="CA15" s="89"/>
      <c r="CB15" s="188"/>
      <c r="CC15" s="188"/>
      <c r="CD15" s="188"/>
      <c r="CE15" s="188"/>
      <c r="CF15" s="185"/>
      <c r="CG15" s="188"/>
      <c r="CH15" s="188"/>
      <c r="CI15" s="188"/>
      <c r="CJ15" s="89"/>
      <c r="CK15" s="188"/>
      <c r="CL15" s="188"/>
      <c r="CM15" s="188"/>
      <c r="CN15" s="188"/>
      <c r="CO15" s="188"/>
      <c r="CP15" s="188"/>
      <c r="CQ15" s="188"/>
      <c r="CR15" s="188"/>
      <c r="CS15" s="188"/>
      <c r="CT15" s="122"/>
      <c r="CU15" s="215"/>
      <c r="CV15" s="217"/>
      <c r="CW15" s="188"/>
      <c r="CX15" s="188"/>
      <c r="CY15" s="188"/>
      <c r="CZ15" s="259"/>
      <c r="DA15" s="89"/>
      <c r="DB15" s="89"/>
      <c r="DC15" s="89"/>
      <c r="DD15" s="89"/>
      <c r="DE15" s="341">
        <f t="shared" si="4"/>
        <v>15</v>
      </c>
      <c r="DF15" s="207">
        <f t="shared" si="0"/>
        <v>1</v>
      </c>
      <c r="DG15" s="162">
        <f t="shared" si="1"/>
        <v>14</v>
      </c>
      <c r="DH15" s="162">
        <f t="shared" si="2"/>
        <v>0</v>
      </c>
      <c r="DI15" s="162">
        <f t="shared" si="3"/>
        <v>0</v>
      </c>
      <c r="DJ15" s="161">
        <f t="shared" si="5"/>
        <v>33.33333333333333</v>
      </c>
      <c r="DK15" s="161">
        <f t="shared" si="6"/>
        <v>73.68421052631578</v>
      </c>
      <c r="DL15" s="161">
        <f t="shared" si="7"/>
        <v>0</v>
      </c>
      <c r="DM15" s="165">
        <f t="shared" si="8"/>
        <v>0</v>
      </c>
    </row>
    <row r="16" spans="1:117" s="18" customFormat="1" ht="30" customHeight="1">
      <c r="A16" s="114">
        <v>10</v>
      </c>
      <c r="B16" s="273" t="s">
        <v>133</v>
      </c>
      <c r="C16" s="14" t="s">
        <v>142</v>
      </c>
      <c r="D16" s="15"/>
      <c r="E16" s="15"/>
      <c r="F16" s="15"/>
      <c r="G16" s="188">
        <v>1</v>
      </c>
      <c r="H16" s="188"/>
      <c r="I16" s="188">
        <v>1</v>
      </c>
      <c r="J16" s="188">
        <v>1</v>
      </c>
      <c r="K16" s="188">
        <v>1</v>
      </c>
      <c r="L16" s="188">
        <v>1</v>
      </c>
      <c r="M16" s="188">
        <v>1</v>
      </c>
      <c r="N16" s="188">
        <v>1</v>
      </c>
      <c r="O16" s="188"/>
      <c r="P16" s="89"/>
      <c r="Q16" s="89"/>
      <c r="R16" s="89"/>
      <c r="S16" s="12"/>
      <c r="T16" s="15"/>
      <c r="U16" s="15"/>
      <c r="V16" s="15"/>
      <c r="W16" s="15"/>
      <c r="X16" s="15"/>
      <c r="Y16" s="89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6"/>
      <c r="AZ16" s="16"/>
      <c r="BA16" s="16"/>
      <c r="BB16" s="16"/>
      <c r="BC16" s="16"/>
      <c r="BD16" s="16"/>
      <c r="BE16" s="16"/>
      <c r="BF16" s="16"/>
      <c r="BG16" s="12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157"/>
      <c r="BT16" s="157"/>
      <c r="BU16" s="157"/>
      <c r="BV16" s="157"/>
      <c r="BW16" s="157"/>
      <c r="BX16" s="157"/>
      <c r="BY16" s="157"/>
      <c r="BZ16" s="185"/>
      <c r="CA16" s="89"/>
      <c r="CB16" s="188"/>
      <c r="CC16" s="188"/>
      <c r="CD16" s="188"/>
      <c r="CE16" s="188"/>
      <c r="CF16" s="185"/>
      <c r="CG16" s="188"/>
      <c r="CH16" s="188"/>
      <c r="CI16" s="188"/>
      <c r="CJ16" s="89"/>
      <c r="CK16" s="188"/>
      <c r="CL16" s="188"/>
      <c r="CM16" s="188"/>
      <c r="CN16" s="188"/>
      <c r="CO16" s="188"/>
      <c r="CP16" s="188"/>
      <c r="CQ16" s="188"/>
      <c r="CR16" s="188"/>
      <c r="CS16" s="188"/>
      <c r="CT16" s="122"/>
      <c r="CU16" s="215"/>
      <c r="CV16" s="217"/>
      <c r="CW16" s="188"/>
      <c r="CX16" s="188"/>
      <c r="CY16" s="188"/>
      <c r="CZ16" s="89"/>
      <c r="DA16" s="89"/>
      <c r="DB16" s="89"/>
      <c r="DC16" s="89"/>
      <c r="DD16" s="89"/>
      <c r="DE16" s="341">
        <f t="shared" si="4"/>
        <v>7</v>
      </c>
      <c r="DF16" s="207">
        <f t="shared" si="0"/>
        <v>0</v>
      </c>
      <c r="DG16" s="162">
        <f t="shared" si="1"/>
        <v>7</v>
      </c>
      <c r="DH16" s="162">
        <f t="shared" si="2"/>
        <v>0</v>
      </c>
      <c r="DI16" s="162">
        <f t="shared" si="3"/>
        <v>0</v>
      </c>
      <c r="DJ16" s="161">
        <f t="shared" si="5"/>
        <v>0</v>
      </c>
      <c r="DK16" s="161">
        <f t="shared" si="6"/>
        <v>36.84210526315789</v>
      </c>
      <c r="DL16" s="161">
        <f t="shared" si="7"/>
        <v>0</v>
      </c>
      <c r="DM16" s="165">
        <f t="shared" si="8"/>
        <v>0</v>
      </c>
    </row>
    <row r="17" spans="1:117" s="18" customFormat="1" ht="30" customHeight="1">
      <c r="A17" s="114">
        <v>11</v>
      </c>
      <c r="B17" s="273" t="s">
        <v>134</v>
      </c>
      <c r="C17" s="14" t="s">
        <v>142</v>
      </c>
      <c r="D17" s="15">
        <v>1</v>
      </c>
      <c r="E17" s="15">
        <v>1</v>
      </c>
      <c r="F17" s="15"/>
      <c r="G17" s="188"/>
      <c r="H17" s="188"/>
      <c r="I17" s="188">
        <v>1</v>
      </c>
      <c r="J17" s="188">
        <v>1</v>
      </c>
      <c r="K17" s="188">
        <v>1</v>
      </c>
      <c r="L17" s="188">
        <v>1</v>
      </c>
      <c r="M17" s="188">
        <v>1</v>
      </c>
      <c r="N17" s="188">
        <v>1</v>
      </c>
      <c r="O17" s="188"/>
      <c r="P17" s="89">
        <v>1</v>
      </c>
      <c r="Q17" s="89">
        <v>1</v>
      </c>
      <c r="R17" s="89">
        <v>1</v>
      </c>
      <c r="S17" s="12">
        <v>1</v>
      </c>
      <c r="T17" s="15"/>
      <c r="U17" s="15"/>
      <c r="V17" s="15"/>
      <c r="W17" s="15"/>
      <c r="X17" s="15"/>
      <c r="Y17" s="89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6"/>
      <c r="AZ17" s="16"/>
      <c r="BA17" s="16"/>
      <c r="BB17" s="16"/>
      <c r="BC17" s="16"/>
      <c r="BD17" s="16"/>
      <c r="BE17" s="16"/>
      <c r="BF17" s="16"/>
      <c r="BG17" s="12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157"/>
      <c r="BT17" s="157"/>
      <c r="BU17" s="157"/>
      <c r="BV17" s="157"/>
      <c r="BW17" s="157"/>
      <c r="BX17" s="157"/>
      <c r="BY17" s="157"/>
      <c r="BZ17" s="185"/>
      <c r="CA17" s="89"/>
      <c r="CB17" s="188"/>
      <c r="CC17" s="188"/>
      <c r="CD17" s="188"/>
      <c r="CE17" s="188"/>
      <c r="CF17" s="185"/>
      <c r="CG17" s="188"/>
      <c r="CH17" s="188"/>
      <c r="CI17" s="188"/>
      <c r="CJ17" s="89"/>
      <c r="CK17" s="188"/>
      <c r="CL17" s="188"/>
      <c r="CM17" s="188"/>
      <c r="CN17" s="188"/>
      <c r="CO17" s="188"/>
      <c r="CP17" s="188"/>
      <c r="CQ17" s="188"/>
      <c r="CR17" s="188"/>
      <c r="CS17" s="188"/>
      <c r="CT17" s="122"/>
      <c r="CU17" s="215"/>
      <c r="CV17" s="217"/>
      <c r="CW17" s="188"/>
      <c r="CX17" s="188"/>
      <c r="CY17" s="188"/>
      <c r="CZ17" s="259"/>
      <c r="DA17" s="89"/>
      <c r="DB17" s="89"/>
      <c r="DC17" s="89"/>
      <c r="DD17" s="89"/>
      <c r="DE17" s="341">
        <f t="shared" si="4"/>
        <v>12</v>
      </c>
      <c r="DF17" s="207">
        <f t="shared" si="0"/>
        <v>2</v>
      </c>
      <c r="DG17" s="162">
        <f t="shared" si="1"/>
        <v>10</v>
      </c>
      <c r="DH17" s="162">
        <f t="shared" si="2"/>
        <v>0</v>
      </c>
      <c r="DI17" s="162">
        <f t="shared" si="3"/>
        <v>0</v>
      </c>
      <c r="DJ17" s="161">
        <f t="shared" si="5"/>
        <v>66.66666666666666</v>
      </c>
      <c r="DK17" s="161">
        <f t="shared" si="6"/>
        <v>52.63157894736842</v>
      </c>
      <c r="DL17" s="161">
        <f t="shared" si="7"/>
        <v>0</v>
      </c>
      <c r="DM17" s="165">
        <f t="shared" si="8"/>
        <v>0</v>
      </c>
    </row>
    <row r="18" spans="1:117" s="18" customFormat="1" ht="30" customHeight="1">
      <c r="A18" s="254">
        <v>12</v>
      </c>
      <c r="B18" s="274" t="s">
        <v>144</v>
      </c>
      <c r="C18" s="14" t="s">
        <v>142</v>
      </c>
      <c r="D18" s="15" t="s">
        <v>142</v>
      </c>
      <c r="E18" s="15">
        <v>1</v>
      </c>
      <c r="F18" s="15">
        <v>1</v>
      </c>
      <c r="G18" s="188"/>
      <c r="H18" s="188">
        <v>1</v>
      </c>
      <c r="I18" s="188">
        <v>1</v>
      </c>
      <c r="J18" s="188">
        <v>1</v>
      </c>
      <c r="K18" s="188"/>
      <c r="L18" s="188">
        <v>1</v>
      </c>
      <c r="M18" s="188"/>
      <c r="N18" s="188">
        <v>1</v>
      </c>
      <c r="O18" s="188">
        <v>1</v>
      </c>
      <c r="P18" s="89">
        <v>1</v>
      </c>
      <c r="Q18" s="89"/>
      <c r="R18" s="89">
        <v>1</v>
      </c>
      <c r="S18" s="12">
        <v>1</v>
      </c>
      <c r="T18" s="15"/>
      <c r="U18" s="15"/>
      <c r="V18" s="15"/>
      <c r="W18" s="15"/>
      <c r="X18" s="15"/>
      <c r="Y18" s="89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  <c r="AZ18" s="16"/>
      <c r="BA18" s="16"/>
      <c r="BB18" s="16"/>
      <c r="BC18" s="16"/>
      <c r="BD18" s="16"/>
      <c r="BE18" s="16"/>
      <c r="BF18" s="16"/>
      <c r="BG18" s="12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157"/>
      <c r="BT18" s="157"/>
      <c r="BU18" s="157"/>
      <c r="BV18" s="157"/>
      <c r="BW18" s="157"/>
      <c r="BX18" s="157"/>
      <c r="BY18" s="157"/>
      <c r="BZ18" s="185"/>
      <c r="CA18" s="89"/>
      <c r="CB18" s="188"/>
      <c r="CC18" s="188"/>
      <c r="CD18" s="188"/>
      <c r="CE18" s="188"/>
      <c r="CF18" s="185"/>
      <c r="CG18" s="188"/>
      <c r="CH18" s="188"/>
      <c r="CI18" s="188"/>
      <c r="CJ18" s="89"/>
      <c r="CK18" s="188"/>
      <c r="CL18" s="188"/>
      <c r="CM18" s="188"/>
      <c r="CN18" s="188"/>
      <c r="CO18" s="188"/>
      <c r="CP18" s="188"/>
      <c r="CQ18" s="188"/>
      <c r="CR18" s="188"/>
      <c r="CS18" s="188"/>
      <c r="CT18" s="122"/>
      <c r="CU18" s="215"/>
      <c r="CV18" s="217"/>
      <c r="CW18" s="188"/>
      <c r="CX18" s="188"/>
      <c r="CY18" s="188"/>
      <c r="CZ18" s="259"/>
      <c r="DA18" s="89"/>
      <c r="DB18" s="89"/>
      <c r="DC18" s="89"/>
      <c r="DD18" s="89"/>
      <c r="DE18" s="341">
        <f t="shared" si="4"/>
        <v>11</v>
      </c>
      <c r="DF18" s="255"/>
      <c r="DG18" s="256"/>
      <c r="DH18" s="256"/>
      <c r="DI18" s="256"/>
      <c r="DJ18" s="257"/>
      <c r="DK18" s="257"/>
      <c r="DL18" s="257"/>
      <c r="DM18" s="258"/>
    </row>
    <row r="19" spans="1:117" s="18" customFormat="1" ht="30" customHeight="1" thickBot="1">
      <c r="A19" s="254">
        <v>13</v>
      </c>
      <c r="B19" s="275" t="s">
        <v>145</v>
      </c>
      <c r="C19" s="11" t="s">
        <v>142</v>
      </c>
      <c r="D19" s="12" t="s">
        <v>142</v>
      </c>
      <c r="E19" s="12"/>
      <c r="F19" s="12">
        <v>1</v>
      </c>
      <c r="G19" s="189">
        <v>1</v>
      </c>
      <c r="H19" s="189">
        <v>1</v>
      </c>
      <c r="I19" s="189">
        <v>1</v>
      </c>
      <c r="J19" s="189">
        <v>1</v>
      </c>
      <c r="K19" s="189">
        <v>1</v>
      </c>
      <c r="L19" s="189">
        <v>1</v>
      </c>
      <c r="M19" s="189">
        <v>1</v>
      </c>
      <c r="N19" s="189">
        <v>1</v>
      </c>
      <c r="O19" s="189">
        <v>1</v>
      </c>
      <c r="P19" s="89">
        <v>1</v>
      </c>
      <c r="Q19" s="89">
        <v>1</v>
      </c>
      <c r="R19" s="89">
        <v>1</v>
      </c>
      <c r="S19" s="12">
        <v>1</v>
      </c>
      <c r="T19" s="12"/>
      <c r="U19" s="12"/>
      <c r="V19" s="12"/>
      <c r="W19" s="12"/>
      <c r="X19" s="12"/>
      <c r="Y19" s="89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159"/>
      <c r="BT19" s="159"/>
      <c r="BU19" s="159"/>
      <c r="BV19" s="159"/>
      <c r="BW19" s="159"/>
      <c r="BX19" s="159"/>
      <c r="BY19" s="159"/>
      <c r="BZ19" s="159"/>
      <c r="CA19" s="89"/>
      <c r="CB19" s="89"/>
      <c r="CC19" s="89"/>
      <c r="CD19" s="89"/>
      <c r="CE19" s="89"/>
      <c r="CF19" s="15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215"/>
      <c r="CV19" s="215"/>
      <c r="CW19" s="89"/>
      <c r="CX19" s="89"/>
      <c r="CY19" s="89"/>
      <c r="CZ19" s="259"/>
      <c r="DA19" s="89"/>
      <c r="DB19" s="89"/>
      <c r="DC19" s="89"/>
      <c r="DD19" s="89"/>
      <c r="DE19" s="344">
        <f t="shared" si="4"/>
        <v>14</v>
      </c>
      <c r="DF19" s="255"/>
      <c r="DG19" s="256"/>
      <c r="DH19" s="256"/>
      <c r="DI19" s="256"/>
      <c r="DJ19" s="257"/>
      <c r="DK19" s="257"/>
      <c r="DL19" s="257"/>
      <c r="DM19" s="258"/>
    </row>
    <row r="20" spans="1:119" s="18" customFormat="1" ht="15.75" hidden="1">
      <c r="A20" s="254"/>
      <c r="B20" s="270"/>
      <c r="C20" s="14"/>
      <c r="D20" s="15"/>
      <c r="E20" s="15"/>
      <c r="F20" s="15"/>
      <c r="G20" s="188"/>
      <c r="H20" s="188"/>
      <c r="I20" s="188"/>
      <c r="J20" s="188"/>
      <c r="K20" s="188"/>
      <c r="L20" s="188"/>
      <c r="M20" s="188"/>
      <c r="N20" s="188"/>
      <c r="O20" s="188"/>
      <c r="P20" s="305"/>
      <c r="Q20" s="15"/>
      <c r="R20" s="15"/>
      <c r="S20" s="15"/>
      <c r="T20" s="15"/>
      <c r="U20" s="15"/>
      <c r="V20" s="15"/>
      <c r="W20" s="15"/>
      <c r="X20" s="15"/>
      <c r="Y20" s="89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6"/>
      <c r="AZ20" s="16"/>
      <c r="BA20" s="16"/>
      <c r="BB20" s="16"/>
      <c r="BC20" s="16"/>
      <c r="BD20" s="16"/>
      <c r="BE20" s="16"/>
      <c r="BF20" s="16"/>
      <c r="BG20" s="12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57"/>
      <c r="BT20" s="157"/>
      <c r="BU20" s="157"/>
      <c r="BV20" s="157"/>
      <c r="BW20" s="157"/>
      <c r="BX20" s="157"/>
      <c r="BY20" s="157"/>
      <c r="BZ20" s="185"/>
      <c r="CA20" s="89"/>
      <c r="CB20" s="188"/>
      <c r="CC20" s="188"/>
      <c r="CD20" s="188"/>
      <c r="CE20" s="188"/>
      <c r="CF20" s="185"/>
      <c r="CG20" s="188"/>
      <c r="CH20" s="188"/>
      <c r="CI20" s="188"/>
      <c r="CJ20" s="89"/>
      <c r="CK20" s="188"/>
      <c r="CL20" s="188"/>
      <c r="CM20" s="188"/>
      <c r="CN20" s="188"/>
      <c r="CO20" s="188"/>
      <c r="CP20" s="188"/>
      <c r="CQ20" s="188"/>
      <c r="CR20" s="188"/>
      <c r="CS20" s="188"/>
      <c r="CT20" s="122"/>
      <c r="CU20" s="215"/>
      <c r="CV20" s="217"/>
      <c r="CW20" s="188"/>
      <c r="CX20" s="188"/>
      <c r="CY20" s="188"/>
      <c r="CZ20" s="228"/>
      <c r="DA20" s="314"/>
      <c r="DB20" s="314"/>
      <c r="DC20" s="314"/>
      <c r="DD20" s="314"/>
      <c r="DE20" s="269"/>
      <c r="DF20" s="255"/>
      <c r="DG20" s="256"/>
      <c r="DH20" s="256"/>
      <c r="DI20" s="256"/>
      <c r="DJ20" s="257"/>
      <c r="DK20" s="257"/>
      <c r="DL20" s="257"/>
      <c r="DM20" s="258"/>
      <c r="DO20" s="18">
        <f>SUM(R7:R19)</f>
        <v>10</v>
      </c>
    </row>
    <row r="21" spans="1:117" s="18" customFormat="1" ht="16.5" hidden="1" thickBot="1">
      <c r="A21" s="115"/>
      <c r="B21" s="248"/>
      <c r="C21" s="11"/>
      <c r="D21" s="12"/>
      <c r="E21" s="12"/>
      <c r="F21" s="12"/>
      <c r="G21" s="188"/>
      <c r="H21" s="188"/>
      <c r="I21" s="188"/>
      <c r="J21" s="188"/>
      <c r="K21" s="188"/>
      <c r="L21" s="188"/>
      <c r="M21" s="188"/>
      <c r="N21" s="188"/>
      <c r="O21" s="188"/>
      <c r="P21" s="305"/>
      <c r="Q21" s="12"/>
      <c r="R21" s="12"/>
      <c r="S21" s="12"/>
      <c r="T21" s="12"/>
      <c r="U21" s="12"/>
      <c r="V21" s="12"/>
      <c r="W21" s="12"/>
      <c r="X21" s="12"/>
      <c r="Y21" s="89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3"/>
      <c r="AZ21" s="13"/>
      <c r="BA21" s="13"/>
      <c r="BB21" s="13"/>
      <c r="BC21" s="13"/>
      <c r="BD21" s="13"/>
      <c r="BE21" s="13"/>
      <c r="BF21" s="13"/>
      <c r="BG21" s="12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157"/>
      <c r="BT21" s="157"/>
      <c r="BU21" s="157"/>
      <c r="BV21" s="157"/>
      <c r="BW21" s="157"/>
      <c r="BX21" s="157"/>
      <c r="BY21" s="157"/>
      <c r="BZ21" s="185"/>
      <c r="CA21" s="89"/>
      <c r="CB21" s="188"/>
      <c r="CC21" s="188"/>
      <c r="CD21" s="188"/>
      <c r="CE21" s="188"/>
      <c r="CF21" s="185"/>
      <c r="CG21" s="188"/>
      <c r="CH21" s="188"/>
      <c r="CI21" s="188"/>
      <c r="CJ21" s="89"/>
      <c r="CK21" s="188"/>
      <c r="CL21" s="188"/>
      <c r="CM21" s="188"/>
      <c r="CN21" s="188"/>
      <c r="CO21" s="188"/>
      <c r="CP21" s="188"/>
      <c r="CQ21" s="188"/>
      <c r="CR21" s="188"/>
      <c r="CS21" s="188"/>
      <c r="CT21" s="122"/>
      <c r="CU21" s="215"/>
      <c r="CV21" s="217"/>
      <c r="CW21" s="188"/>
      <c r="CX21" s="188"/>
      <c r="CY21" s="188"/>
      <c r="CZ21" s="188"/>
      <c r="DA21" s="313"/>
      <c r="DB21" s="313"/>
      <c r="DC21" s="313"/>
      <c r="DD21" s="313"/>
      <c r="DE21" s="210">
        <f>SUM(C21:G21)</f>
        <v>0</v>
      </c>
      <c r="DF21" s="209">
        <f>SUM(C21:E21)</f>
        <v>0</v>
      </c>
      <c r="DG21" s="174">
        <f>SUM(F21:X21)</f>
        <v>0</v>
      </c>
      <c r="DH21" s="174">
        <f>SUM(Y21:AU21)</f>
        <v>0</v>
      </c>
      <c r="DI21" s="174">
        <f>SUM(AV21:BT21)</f>
        <v>0</v>
      </c>
      <c r="DJ21" s="175">
        <f t="shared" si="5"/>
        <v>0</v>
      </c>
      <c r="DK21" s="175">
        <f t="shared" si="6"/>
        <v>0</v>
      </c>
      <c r="DL21" s="175">
        <f t="shared" si="7"/>
        <v>0</v>
      </c>
      <c r="DM21" s="176">
        <f t="shared" si="8"/>
        <v>0</v>
      </c>
    </row>
    <row r="22" spans="1:119" s="10" customFormat="1" ht="16.5" thickBot="1">
      <c r="A22" s="355" t="s">
        <v>2</v>
      </c>
      <c r="B22" s="356"/>
      <c r="C22" s="260">
        <f>SUM(C7:C21)</f>
        <v>8</v>
      </c>
      <c r="D22" s="260">
        <f>SUM(D7:D21)</f>
        <v>10</v>
      </c>
      <c r="E22" s="260">
        <f>SUM(E7:E21)</f>
        <v>9</v>
      </c>
      <c r="F22" s="260">
        <f>SUM(F7:F21)</f>
        <v>11</v>
      </c>
      <c r="G22" s="304">
        <f>SUM(G7:G21)</f>
        <v>10</v>
      </c>
      <c r="H22" s="304">
        <f aca="true" t="shared" si="9" ref="H22:R22">SUM(H7:H21)</f>
        <v>9</v>
      </c>
      <c r="I22" s="304">
        <f t="shared" si="9"/>
        <v>13</v>
      </c>
      <c r="J22" s="304">
        <f t="shared" si="9"/>
        <v>11</v>
      </c>
      <c r="K22" s="304">
        <f t="shared" si="9"/>
        <v>11</v>
      </c>
      <c r="L22" s="304">
        <f t="shared" si="9"/>
        <v>13</v>
      </c>
      <c r="M22" s="304">
        <f t="shared" si="9"/>
        <v>9</v>
      </c>
      <c r="N22" s="304">
        <f t="shared" si="9"/>
        <v>13</v>
      </c>
      <c r="O22" s="304">
        <f t="shared" si="9"/>
        <v>10</v>
      </c>
      <c r="P22" s="304">
        <f t="shared" si="9"/>
        <v>11</v>
      </c>
      <c r="Q22" s="304">
        <f t="shared" si="9"/>
        <v>11</v>
      </c>
      <c r="R22" s="304">
        <f t="shared" si="9"/>
        <v>10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320"/>
      <c r="DB22" s="320"/>
      <c r="DC22" s="320"/>
      <c r="DD22" s="320"/>
      <c r="DE22" s="319"/>
      <c r="DF22" s="167"/>
      <c r="DG22" s="168"/>
      <c r="DH22" s="168"/>
      <c r="DI22" s="168"/>
      <c r="DJ22" s="169"/>
      <c r="DK22" s="169"/>
      <c r="DL22" s="169"/>
      <c r="DM22" s="170"/>
      <c r="DO22" s="10">
        <f>SUM(DO20)</f>
        <v>10</v>
      </c>
    </row>
  </sheetData>
  <sheetProtection/>
  <mergeCells count="4">
    <mergeCell ref="A22:B22"/>
    <mergeCell ref="B5:B6"/>
    <mergeCell ref="A5:A6"/>
    <mergeCell ref="A3:B4"/>
  </mergeCells>
  <printOptions/>
  <pageMargins left="0.5118110236220472" right="0.2755905511811024" top="0.7874015748031497" bottom="0.8267716535433072" header="0.5118110236220472" footer="0.5118110236220472"/>
  <pageSetup horizontalDpi="600" verticalDpi="600" orientation="landscape" paperSize="9" scale="80" r:id="rId1"/>
  <headerFooter alignWithMargins="0">
    <oddHeader>&amp;C&amp;"Arial Cyr,полужирный"&amp;11ПОСТІЙНА КОМІСІЯ З ПИТАНЬ БЮДЖЕТУ, ФІНАНСІВ ТА ПОДАТКІВ</oddHeader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zoomScalePageLayoutView="0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3"/>
    </sheetView>
  </sheetViews>
  <sheetFormatPr defaultColWidth="22.375" defaultRowHeight="12.75"/>
  <cols>
    <col min="1" max="1" width="4.75390625" style="47" customWidth="1"/>
    <col min="2" max="2" width="33.00390625" style="0" customWidth="1"/>
    <col min="3" max="3" width="9.25390625" style="19" customWidth="1"/>
    <col min="4" max="4" width="8.75390625" style="19" customWidth="1"/>
    <col min="5" max="5" width="9.25390625" style="19" customWidth="1"/>
    <col min="6" max="9" width="8.75390625" style="19" customWidth="1"/>
    <col min="10" max="10" width="9.25390625" style="19" customWidth="1"/>
    <col min="11" max="17" width="8.75390625" style="19" customWidth="1"/>
    <col min="18" max="18" width="9.625" style="19" customWidth="1"/>
    <col min="19" max="21" width="8.75390625" style="19" customWidth="1"/>
    <col min="22" max="22" width="8.75390625" style="19" hidden="1" customWidth="1"/>
    <col min="23" max="23" width="8.625" style="19" hidden="1" customWidth="1"/>
    <col min="24" max="24" width="8.75390625" style="19" hidden="1" customWidth="1"/>
    <col min="25" max="25" width="9.375" style="19" hidden="1" customWidth="1"/>
    <col min="26" max="27" width="8.875" style="19" hidden="1" customWidth="1"/>
    <col min="28" max="28" width="9.375" style="19" hidden="1" customWidth="1"/>
    <col min="29" max="29" width="9.625" style="19" hidden="1" customWidth="1"/>
    <col min="30" max="30" width="9.375" style="19" hidden="1" customWidth="1"/>
    <col min="31" max="39" width="9.875" style="19" hidden="1" customWidth="1"/>
    <col min="40" max="43" width="9.625" style="19" hidden="1" customWidth="1"/>
    <col min="44" max="44" width="11.25390625" style="10" customWidth="1"/>
  </cols>
  <sheetData>
    <row r="1" spans="1:2" ht="12.75">
      <c r="A1" s="93"/>
      <c r="B1" s="94"/>
    </row>
    <row r="2" spans="1:43" ht="15">
      <c r="A2" s="370" t="s">
        <v>8</v>
      </c>
      <c r="B2" s="37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ht="33" customHeight="1" thickBot="1">
      <c r="A3" s="370"/>
      <c r="B3" s="371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26"/>
      <c r="P3" s="326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326"/>
      <c r="AP3" s="326"/>
      <c r="AQ3" s="326"/>
    </row>
    <row r="4" spans="1:47" s="24" customFormat="1" ht="23.25" customHeight="1">
      <c r="A4" s="366" t="s">
        <v>0</v>
      </c>
      <c r="B4" s="368" t="s">
        <v>3</v>
      </c>
      <c r="C4" s="32">
        <v>44176</v>
      </c>
      <c r="D4" s="142">
        <v>44176</v>
      </c>
      <c r="E4" s="142">
        <v>44180</v>
      </c>
      <c r="F4" s="142">
        <v>44187</v>
      </c>
      <c r="G4" s="142">
        <v>44231</v>
      </c>
      <c r="H4" s="142">
        <v>44253</v>
      </c>
      <c r="I4" s="323">
        <v>44273</v>
      </c>
      <c r="J4" s="323">
        <v>44316</v>
      </c>
      <c r="K4" s="323">
        <v>44330</v>
      </c>
      <c r="L4" s="323">
        <v>44343</v>
      </c>
      <c r="M4" s="324">
        <v>44370</v>
      </c>
      <c r="N4" s="328">
        <v>44330</v>
      </c>
      <c r="O4" s="328">
        <v>44419</v>
      </c>
      <c r="P4" s="328">
        <v>44424</v>
      </c>
      <c r="Q4" s="33"/>
      <c r="R4" s="33"/>
      <c r="S4" s="33"/>
      <c r="T4" s="33"/>
      <c r="U4" s="33"/>
      <c r="V4" s="33"/>
      <c r="W4" s="33"/>
      <c r="X4" s="33"/>
      <c r="Y4" s="34"/>
      <c r="Z4" s="77"/>
      <c r="AA4" s="78"/>
      <c r="AB4" s="79"/>
      <c r="AC4" s="79"/>
      <c r="AD4" s="80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331"/>
      <c r="AP4" s="324"/>
      <c r="AQ4" s="324"/>
      <c r="AR4" s="329" t="s">
        <v>13</v>
      </c>
      <c r="AS4" s="306"/>
      <c r="AT4" s="306"/>
      <c r="AU4" s="306"/>
    </row>
    <row r="5" spans="1:44" ht="16.5" thickBot="1">
      <c r="A5" s="367"/>
      <c r="B5" s="369"/>
      <c r="C5" s="252">
        <v>1</v>
      </c>
      <c r="D5" s="132">
        <v>1</v>
      </c>
      <c r="E5" s="132">
        <v>1</v>
      </c>
      <c r="F5" s="132">
        <v>1</v>
      </c>
      <c r="G5" s="132">
        <v>1</v>
      </c>
      <c r="H5" s="132">
        <v>1</v>
      </c>
      <c r="I5" s="321">
        <v>1</v>
      </c>
      <c r="J5" s="321">
        <v>1</v>
      </c>
      <c r="K5" s="321">
        <v>1</v>
      </c>
      <c r="L5" s="321">
        <v>1</v>
      </c>
      <c r="M5" s="153">
        <v>1</v>
      </c>
      <c r="N5" s="153">
        <v>1</v>
      </c>
      <c r="O5" s="153">
        <v>1</v>
      </c>
      <c r="P5" s="153">
        <v>1</v>
      </c>
      <c r="Q5" s="153"/>
      <c r="R5" s="153"/>
      <c r="S5" s="153"/>
      <c r="T5" s="153"/>
      <c r="U5" s="4"/>
      <c r="V5" s="4"/>
      <c r="W5" s="4"/>
      <c r="X5" s="4"/>
      <c r="Y5" s="69"/>
      <c r="Z5" s="23"/>
      <c r="AA5" s="4"/>
      <c r="AB5" s="5"/>
      <c r="AC5" s="5"/>
      <c r="AD5" s="69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4"/>
      <c r="AQ5" s="4"/>
      <c r="AR5" s="330">
        <f>SUM(C5:AQ5)</f>
        <v>14</v>
      </c>
    </row>
    <row r="6" spans="1:44" s="146" customFormat="1" ht="30">
      <c r="A6" s="301">
        <v>1</v>
      </c>
      <c r="B6" s="271" t="s">
        <v>107</v>
      </c>
      <c r="C6" s="87">
        <v>1</v>
      </c>
      <c r="D6" s="88">
        <v>1</v>
      </c>
      <c r="E6" s="88">
        <v>1</v>
      </c>
      <c r="F6" s="88">
        <v>1</v>
      </c>
      <c r="G6" s="88">
        <v>1</v>
      </c>
      <c r="H6" s="88">
        <v>1</v>
      </c>
      <c r="I6" s="307">
        <v>1</v>
      </c>
      <c r="J6" s="322">
        <v>1</v>
      </c>
      <c r="K6" s="88">
        <v>1</v>
      </c>
      <c r="L6" s="88">
        <v>1</v>
      </c>
      <c r="M6" s="88">
        <v>1</v>
      </c>
      <c r="N6" s="322">
        <v>1</v>
      </c>
      <c r="O6" s="322">
        <v>1</v>
      </c>
      <c r="P6" s="322">
        <v>1</v>
      </c>
      <c r="Q6" s="152"/>
      <c r="R6" s="152"/>
      <c r="S6" s="152"/>
      <c r="T6" s="152"/>
      <c r="U6" s="145"/>
      <c r="V6" s="145"/>
      <c r="W6" s="145"/>
      <c r="X6" s="145"/>
      <c r="Y6" s="190"/>
      <c r="Z6" s="191"/>
      <c r="AA6" s="191"/>
      <c r="AB6" s="191"/>
      <c r="AC6" s="192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327"/>
      <c r="AP6" s="190"/>
      <c r="AQ6" s="327"/>
      <c r="AR6" s="277">
        <f>SUM(C6:AQ6)</f>
        <v>14</v>
      </c>
    </row>
    <row r="7" spans="1:44" s="40" customFormat="1" ht="30" customHeight="1">
      <c r="A7" s="117">
        <v>2</v>
      </c>
      <c r="B7" s="271" t="s">
        <v>106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212">
        <v>1</v>
      </c>
      <c r="J7" s="89">
        <v>1</v>
      </c>
      <c r="K7" s="12">
        <v>1</v>
      </c>
      <c r="L7" s="12">
        <v>1</v>
      </c>
      <c r="M7" s="9">
        <v>1</v>
      </c>
      <c r="N7" s="89">
        <v>1</v>
      </c>
      <c r="O7" s="89">
        <v>1</v>
      </c>
      <c r="P7" s="89">
        <v>1</v>
      </c>
      <c r="Q7" s="12"/>
      <c r="R7" s="12"/>
      <c r="S7" s="12"/>
      <c r="T7" s="12"/>
      <c r="U7" s="12"/>
      <c r="V7" s="12"/>
      <c r="W7" s="12"/>
      <c r="X7" s="12"/>
      <c r="Y7" s="1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76">
        <f>SUM(C7:AQ7)</f>
        <v>14</v>
      </c>
    </row>
    <row r="8" spans="1:44" s="40" customFormat="1" ht="30.75" customHeight="1">
      <c r="A8" s="117">
        <v>3</v>
      </c>
      <c r="B8" s="271" t="s">
        <v>72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212">
        <v>1</v>
      </c>
      <c r="J8" s="89">
        <v>1</v>
      </c>
      <c r="K8" s="12">
        <v>1</v>
      </c>
      <c r="L8" s="12">
        <v>1</v>
      </c>
      <c r="M8" s="9">
        <v>1</v>
      </c>
      <c r="N8" s="89">
        <v>1</v>
      </c>
      <c r="O8" s="89">
        <v>1</v>
      </c>
      <c r="P8" s="89">
        <v>1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276">
        <f>SUM(C8:AQ8)</f>
        <v>14</v>
      </c>
    </row>
    <row r="9" spans="1:44" s="40" customFormat="1" ht="31.5" customHeight="1">
      <c r="A9" s="117">
        <v>4</v>
      </c>
      <c r="B9" s="302" t="s">
        <v>135</v>
      </c>
      <c r="C9" s="11" t="s">
        <v>142</v>
      </c>
      <c r="D9" s="12" t="s">
        <v>142</v>
      </c>
      <c r="E9" s="12" t="s">
        <v>142</v>
      </c>
      <c r="F9" s="12"/>
      <c r="G9" s="12">
        <v>1</v>
      </c>
      <c r="H9" s="12">
        <v>1</v>
      </c>
      <c r="I9" s="212">
        <v>1</v>
      </c>
      <c r="J9" s="89">
        <v>1</v>
      </c>
      <c r="K9" s="12">
        <v>1</v>
      </c>
      <c r="L9" s="12">
        <v>1</v>
      </c>
      <c r="M9" s="9">
        <v>1</v>
      </c>
      <c r="N9" s="89">
        <v>1</v>
      </c>
      <c r="O9" s="89"/>
      <c r="P9" s="89"/>
      <c r="Q9" s="12"/>
      <c r="R9" s="12"/>
      <c r="S9" s="12"/>
      <c r="T9" s="12"/>
      <c r="U9" s="12"/>
      <c r="V9" s="12"/>
      <c r="W9" s="12"/>
      <c r="X9" s="12"/>
      <c r="Y9" s="12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276">
        <f>SUM(F9:AQ9)</f>
        <v>8</v>
      </c>
    </row>
    <row r="10" spans="1:44" s="40" customFormat="1" ht="30" customHeight="1">
      <c r="A10" s="117">
        <v>5</v>
      </c>
      <c r="B10" s="271" t="s">
        <v>136</v>
      </c>
      <c r="C10" s="11" t="s">
        <v>142</v>
      </c>
      <c r="D10" s="12" t="s">
        <v>142</v>
      </c>
      <c r="E10" s="12" t="s">
        <v>142</v>
      </c>
      <c r="F10" s="12">
        <v>1</v>
      </c>
      <c r="G10" s="12">
        <v>1</v>
      </c>
      <c r="H10" s="12">
        <v>1</v>
      </c>
      <c r="I10" s="212"/>
      <c r="J10" s="89">
        <v>1</v>
      </c>
      <c r="K10" s="12">
        <v>1</v>
      </c>
      <c r="L10" s="12"/>
      <c r="M10" s="9">
        <v>1</v>
      </c>
      <c r="N10" s="89">
        <v>1</v>
      </c>
      <c r="O10" s="89">
        <v>1</v>
      </c>
      <c r="P10" s="89">
        <v>1</v>
      </c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276">
        <f>SUM(F10:AQ10)</f>
        <v>9</v>
      </c>
    </row>
    <row r="11" spans="1:44" s="40" customFormat="1" ht="35.25" customHeight="1">
      <c r="A11" s="117">
        <v>6</v>
      </c>
      <c r="B11" s="271" t="s">
        <v>146</v>
      </c>
      <c r="C11" s="11" t="s">
        <v>142</v>
      </c>
      <c r="D11" s="12" t="s">
        <v>142</v>
      </c>
      <c r="E11" s="12" t="s">
        <v>142</v>
      </c>
      <c r="F11" s="12" t="s">
        <v>142</v>
      </c>
      <c r="G11" s="12">
        <v>1</v>
      </c>
      <c r="H11" s="12">
        <v>1</v>
      </c>
      <c r="I11" s="212"/>
      <c r="J11" s="89">
        <v>1</v>
      </c>
      <c r="K11" s="12">
        <v>1</v>
      </c>
      <c r="L11" s="12">
        <v>1</v>
      </c>
      <c r="M11" s="9">
        <v>1</v>
      </c>
      <c r="N11" s="89">
        <v>1</v>
      </c>
      <c r="O11" s="89">
        <v>1</v>
      </c>
      <c r="P11" s="89">
        <v>1</v>
      </c>
      <c r="Q11" s="12"/>
      <c r="R11" s="12"/>
      <c r="S11" s="12"/>
      <c r="T11" s="12"/>
      <c r="U11" s="12"/>
      <c r="V11" s="12"/>
      <c r="W11" s="12"/>
      <c r="X11" s="12"/>
      <c r="Y11" s="1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76">
        <f>SUM(G11:AQ11)</f>
        <v>9</v>
      </c>
    </row>
    <row r="12" spans="1:44" s="40" customFormat="1" ht="28.5" customHeight="1">
      <c r="A12" s="117">
        <v>7</v>
      </c>
      <c r="B12" s="271" t="s">
        <v>147</v>
      </c>
      <c r="C12" s="11" t="s">
        <v>142</v>
      </c>
      <c r="D12" s="12" t="s">
        <v>142</v>
      </c>
      <c r="E12" s="12" t="s">
        <v>142</v>
      </c>
      <c r="F12" s="12" t="s">
        <v>142</v>
      </c>
      <c r="G12" s="12">
        <v>1</v>
      </c>
      <c r="H12" s="12"/>
      <c r="I12" s="212"/>
      <c r="J12" s="89">
        <v>1</v>
      </c>
      <c r="K12" s="12"/>
      <c r="L12" s="12">
        <v>1</v>
      </c>
      <c r="M12" s="9">
        <v>1</v>
      </c>
      <c r="N12" s="89"/>
      <c r="O12" s="89">
        <v>1</v>
      </c>
      <c r="P12" s="89"/>
      <c r="Q12" s="12"/>
      <c r="R12" s="12"/>
      <c r="S12" s="12"/>
      <c r="T12" s="12"/>
      <c r="U12" s="12"/>
      <c r="V12" s="12"/>
      <c r="W12" s="12"/>
      <c r="X12" s="12"/>
      <c r="Y12" s="12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276">
        <f>SUM(G12:AQ12)</f>
        <v>5</v>
      </c>
    </row>
    <row r="13" spans="1:44" s="40" customFormat="1" ht="27" customHeight="1" thickBot="1">
      <c r="A13" s="117">
        <v>8</v>
      </c>
      <c r="B13" s="296" t="s">
        <v>148</v>
      </c>
      <c r="C13" s="11" t="s">
        <v>142</v>
      </c>
      <c r="D13" s="12" t="s">
        <v>142</v>
      </c>
      <c r="E13" s="12" t="s">
        <v>142</v>
      </c>
      <c r="F13" s="12" t="s">
        <v>142</v>
      </c>
      <c r="G13" s="12">
        <v>1</v>
      </c>
      <c r="H13" s="12">
        <v>1</v>
      </c>
      <c r="I13" s="212">
        <v>1</v>
      </c>
      <c r="J13" s="89">
        <v>1</v>
      </c>
      <c r="K13" s="12">
        <v>1</v>
      </c>
      <c r="L13" s="12">
        <v>1</v>
      </c>
      <c r="M13" s="9">
        <v>1</v>
      </c>
      <c r="N13" s="89">
        <v>1</v>
      </c>
      <c r="O13" s="89">
        <v>1</v>
      </c>
      <c r="P13" s="89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76">
        <f>SUM(G13:AQ13)</f>
        <v>10</v>
      </c>
    </row>
    <row r="14" spans="1:44" s="40" customFormat="1" ht="27" customHeight="1" hidden="1" thickBot="1">
      <c r="A14" s="222">
        <v>9</v>
      </c>
      <c r="B14" s="297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33">
        <f>SUM(C14:AQ14)</f>
        <v>0</v>
      </c>
    </row>
    <row r="15" spans="1:44" ht="16.5" thickBot="1">
      <c r="A15" s="363" t="s">
        <v>2</v>
      </c>
      <c r="B15" s="364"/>
      <c r="C15" s="86">
        <f aca="true" t="shared" si="0" ref="C15:R15">SUM(C6:C14)</f>
        <v>3</v>
      </c>
      <c r="D15" s="86">
        <f t="shared" si="0"/>
        <v>3</v>
      </c>
      <c r="E15" s="86">
        <f t="shared" si="0"/>
        <v>3</v>
      </c>
      <c r="F15" s="86">
        <f t="shared" si="0"/>
        <v>4</v>
      </c>
      <c r="G15" s="86">
        <f t="shared" si="0"/>
        <v>8</v>
      </c>
      <c r="H15" s="86">
        <f t="shared" si="0"/>
        <v>7</v>
      </c>
      <c r="I15" s="86">
        <f t="shared" si="0"/>
        <v>5</v>
      </c>
      <c r="J15" s="86">
        <f t="shared" si="0"/>
        <v>8</v>
      </c>
      <c r="K15" s="86">
        <f>SUM(K14:K14)</f>
        <v>0</v>
      </c>
      <c r="L15" s="86">
        <f t="shared" si="0"/>
        <v>7</v>
      </c>
      <c r="M15" s="86">
        <f t="shared" si="0"/>
        <v>8</v>
      </c>
      <c r="N15" s="86">
        <f t="shared" si="0"/>
        <v>7</v>
      </c>
      <c r="O15" s="86">
        <f t="shared" si="0"/>
        <v>7</v>
      </c>
      <c r="P15" s="86">
        <f t="shared" si="0"/>
        <v>6</v>
      </c>
      <c r="Q15" s="86">
        <f t="shared" si="0"/>
        <v>0</v>
      </c>
      <c r="R15" s="86">
        <f t="shared" si="0"/>
        <v>0</v>
      </c>
      <c r="S15" s="41">
        <f aca="true" t="shared" si="1" ref="S15:Y15">SUM(S7:S14)</f>
        <v>0</v>
      </c>
      <c r="T15" s="41">
        <f t="shared" si="1"/>
        <v>0</v>
      </c>
      <c r="U15" s="41">
        <f t="shared" si="1"/>
        <v>0</v>
      </c>
      <c r="V15" s="41">
        <f t="shared" si="1"/>
        <v>0</v>
      </c>
      <c r="W15" s="41">
        <f t="shared" si="1"/>
        <v>0</v>
      </c>
      <c r="X15" s="41">
        <f t="shared" si="1"/>
        <v>0</v>
      </c>
      <c r="Y15" s="41">
        <f t="shared" si="1"/>
        <v>0</v>
      </c>
      <c r="Z15" s="41">
        <f>SUM(Z8:Z14)</f>
        <v>0</v>
      </c>
      <c r="AA15" s="41">
        <f>SUM(AA8:AA14)</f>
        <v>0</v>
      </c>
      <c r="AB15" s="41">
        <f>SUM(AB8:AB14)</f>
        <v>0</v>
      </c>
      <c r="AC15" s="41">
        <f>SUM(AC8:AC14)</f>
        <v>0</v>
      </c>
      <c r="AD15" s="41">
        <f aca="true" t="shared" si="2" ref="AD15:AM15">SUM(AD8:AD14)</f>
        <v>0</v>
      </c>
      <c r="AE15" s="41">
        <f t="shared" si="2"/>
        <v>0</v>
      </c>
      <c r="AF15" s="41">
        <f t="shared" si="2"/>
        <v>0</v>
      </c>
      <c r="AG15" s="41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41">
        <f t="shared" si="2"/>
        <v>0</v>
      </c>
      <c r="AL15" s="41">
        <f t="shared" si="2"/>
        <v>0</v>
      </c>
      <c r="AM15" s="41">
        <f t="shared" si="2"/>
        <v>0</v>
      </c>
      <c r="AN15" s="41">
        <f>SUM(AN8:AN14)</f>
        <v>0</v>
      </c>
      <c r="AO15" s="41">
        <f>SUM(AO8:AO14)</f>
        <v>0</v>
      </c>
      <c r="AP15" s="41">
        <f>SUM(AP8:AP14)</f>
        <v>0</v>
      </c>
      <c r="AQ15" s="41">
        <f>SUM(AQ8:AQ14)</f>
        <v>0</v>
      </c>
      <c r="AR15" s="111"/>
    </row>
  </sheetData>
  <sheetProtection/>
  <mergeCells count="5">
    <mergeCell ref="A15:B15"/>
    <mergeCell ref="D3:N3"/>
    <mergeCell ref="A4:A5"/>
    <mergeCell ref="B4:B5"/>
    <mergeCell ref="A2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&amp;C&amp;"Arial Cyr,полужирный"&amp;11ПОСТІЙНА КОМІСІЯ З ЕКОНОМІЧНИХ ПИТАНЬ ТА КОМУНАЛЬНОЇ ВЛАСНОСТІ</oddHeader>
    <oddFooter>&amp;L&amp;D&amp;R&amp;P 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3" sqref="F13"/>
    </sheetView>
  </sheetViews>
  <sheetFormatPr defaultColWidth="9.00390625" defaultRowHeight="12.75"/>
  <cols>
    <col min="1" max="1" width="5.375" style="0" customWidth="1"/>
    <col min="2" max="2" width="41.25390625" style="0" customWidth="1"/>
    <col min="7" max="13" width="8.875" style="0" customWidth="1"/>
    <col min="14" max="33" width="8.875" style="0" hidden="1" customWidth="1"/>
    <col min="34" max="34" width="11.625" style="0" customWidth="1"/>
  </cols>
  <sheetData>
    <row r="1" spans="1:2" ht="12.75">
      <c r="A1" s="376" t="s">
        <v>38</v>
      </c>
      <c r="B1" s="376"/>
    </row>
    <row r="2" spans="1:34" ht="33.75" customHeight="1" thickBot="1">
      <c r="A2" s="377"/>
      <c r="B2" s="377"/>
      <c r="C2" s="233"/>
      <c r="D2" s="233"/>
      <c r="E2" s="233"/>
      <c r="F2" s="233"/>
      <c r="G2" s="233"/>
      <c r="H2" s="233"/>
      <c r="I2" s="233"/>
      <c r="J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s="6" customFormat="1" ht="18.75" customHeight="1" thickBot="1">
      <c r="A3" s="372" t="s">
        <v>0</v>
      </c>
      <c r="B3" s="374" t="s">
        <v>3</v>
      </c>
      <c r="C3" s="32">
        <v>44175</v>
      </c>
      <c r="D3" s="33">
        <v>44188</v>
      </c>
      <c r="E3" s="33">
        <v>44258</v>
      </c>
      <c r="F3" s="33">
        <v>44342</v>
      </c>
      <c r="G3" s="33">
        <v>44342</v>
      </c>
      <c r="H3" s="33">
        <v>44383</v>
      </c>
      <c r="I3" s="33">
        <v>44419</v>
      </c>
      <c r="J3" s="33"/>
      <c r="K3" s="33"/>
      <c r="L3" s="332"/>
      <c r="M3" s="142"/>
      <c r="N3" s="332"/>
      <c r="O3" s="332"/>
      <c r="P3" s="332"/>
      <c r="Q3" s="33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229" t="s">
        <v>14</v>
      </c>
    </row>
    <row r="4" spans="1:34" ht="21" customHeight="1" thickBot="1">
      <c r="A4" s="373"/>
      <c r="B4" s="375"/>
      <c r="C4" s="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/>
      <c r="K4" s="4"/>
      <c r="L4" s="5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65">
        <f aca="true" t="shared" si="0" ref="AH4:AH10">SUM(C4:AG4)</f>
        <v>7</v>
      </c>
    </row>
    <row r="5" spans="1:34" s="72" customFormat="1" ht="27.75" customHeight="1">
      <c r="A5" s="118">
        <v>1</v>
      </c>
      <c r="B5" s="271" t="s">
        <v>108</v>
      </c>
      <c r="C5" s="102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/>
      <c r="K5" s="103"/>
      <c r="L5" s="130"/>
      <c r="M5" s="130"/>
      <c r="N5" s="130"/>
      <c r="O5" s="130"/>
      <c r="P5" s="130"/>
      <c r="Q5" s="130"/>
      <c r="R5" s="103"/>
      <c r="S5" s="103"/>
      <c r="T5" s="103"/>
      <c r="U5" s="103"/>
      <c r="V5" s="103"/>
      <c r="W5" s="103"/>
      <c r="X5" s="103"/>
      <c r="Y5" s="103"/>
      <c r="Z5" s="103"/>
      <c r="AA5" s="130"/>
      <c r="AB5" s="130"/>
      <c r="AC5" s="130"/>
      <c r="AD5" s="130"/>
      <c r="AE5" s="130"/>
      <c r="AF5" s="130"/>
      <c r="AG5" s="130"/>
      <c r="AH5" s="266">
        <f t="shared" si="0"/>
        <v>7</v>
      </c>
    </row>
    <row r="6" spans="1:34" s="72" customFormat="1" ht="27.75" customHeight="1">
      <c r="A6" s="118">
        <f>A5+1</f>
        <v>2</v>
      </c>
      <c r="B6" s="271" t="s">
        <v>110</v>
      </c>
      <c r="C6" s="87">
        <v>1</v>
      </c>
      <c r="D6" s="88">
        <v>1</v>
      </c>
      <c r="E6" s="88">
        <v>1</v>
      </c>
      <c r="F6" s="88"/>
      <c r="G6" s="88"/>
      <c r="H6" s="88">
        <v>1</v>
      </c>
      <c r="I6" s="88">
        <v>1</v>
      </c>
      <c r="J6" s="88"/>
      <c r="K6" s="88"/>
      <c r="L6" s="131"/>
      <c r="M6" s="131"/>
      <c r="N6" s="131"/>
      <c r="O6" s="131"/>
      <c r="P6" s="131"/>
      <c r="Q6" s="131"/>
      <c r="R6" s="88"/>
      <c r="S6" s="88"/>
      <c r="T6" s="88"/>
      <c r="U6" s="88"/>
      <c r="V6" s="88"/>
      <c r="W6" s="88"/>
      <c r="X6" s="88"/>
      <c r="Y6" s="88"/>
      <c r="Z6" s="88"/>
      <c r="AA6" s="131"/>
      <c r="AB6" s="131"/>
      <c r="AC6" s="131"/>
      <c r="AD6" s="131"/>
      <c r="AE6" s="131"/>
      <c r="AF6" s="131"/>
      <c r="AG6" s="131"/>
      <c r="AH6" s="267">
        <f t="shared" si="0"/>
        <v>5</v>
      </c>
    </row>
    <row r="7" spans="1:34" s="72" customFormat="1" ht="27.75" customHeight="1">
      <c r="A7" s="118">
        <f>A6+1</f>
        <v>3</v>
      </c>
      <c r="B7" s="271" t="s">
        <v>53</v>
      </c>
      <c r="C7" s="87">
        <v>1</v>
      </c>
      <c r="D7" s="88">
        <v>1</v>
      </c>
      <c r="E7" s="88">
        <v>1</v>
      </c>
      <c r="F7" s="88">
        <v>1</v>
      </c>
      <c r="G7" s="88">
        <v>1</v>
      </c>
      <c r="H7" s="88">
        <v>1</v>
      </c>
      <c r="I7" s="88">
        <v>1</v>
      </c>
      <c r="J7" s="88"/>
      <c r="K7" s="88"/>
      <c r="L7" s="131"/>
      <c r="M7" s="131"/>
      <c r="N7" s="131"/>
      <c r="O7" s="131"/>
      <c r="P7" s="131"/>
      <c r="Q7" s="131"/>
      <c r="R7" s="88"/>
      <c r="S7" s="88"/>
      <c r="T7" s="88"/>
      <c r="U7" s="88"/>
      <c r="V7" s="88"/>
      <c r="W7" s="88"/>
      <c r="X7" s="88"/>
      <c r="Y7" s="88"/>
      <c r="Z7" s="88"/>
      <c r="AA7" s="131"/>
      <c r="AB7" s="131"/>
      <c r="AC7" s="131"/>
      <c r="AD7" s="131"/>
      <c r="AE7" s="131"/>
      <c r="AF7" s="131"/>
      <c r="AG7" s="131"/>
      <c r="AH7" s="267">
        <f t="shared" si="0"/>
        <v>7</v>
      </c>
    </row>
    <row r="8" spans="1:34" s="10" customFormat="1" ht="27.75" customHeight="1">
      <c r="A8" s="118">
        <f>A7+1</f>
        <v>4</v>
      </c>
      <c r="B8" s="298" t="s">
        <v>137</v>
      </c>
      <c r="C8" s="11" t="s">
        <v>142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/>
      <c r="K8" s="12"/>
      <c r="L8" s="13"/>
      <c r="M8" s="13"/>
      <c r="N8" s="13"/>
      <c r="O8" s="13"/>
      <c r="P8" s="13"/>
      <c r="Q8" s="13"/>
      <c r="R8" s="12"/>
      <c r="S8" s="12"/>
      <c r="T8" s="12"/>
      <c r="U8" s="12"/>
      <c r="V8" s="12"/>
      <c r="W8" s="12"/>
      <c r="X8" s="12"/>
      <c r="Y8" s="12"/>
      <c r="Z8" s="12"/>
      <c r="AA8" s="13"/>
      <c r="AB8" s="13"/>
      <c r="AC8" s="13"/>
      <c r="AD8" s="13"/>
      <c r="AE8" s="13"/>
      <c r="AF8" s="13"/>
      <c r="AG8" s="13"/>
      <c r="AH8" s="267">
        <f t="shared" si="0"/>
        <v>6</v>
      </c>
    </row>
    <row r="9" spans="1:34" s="10" customFormat="1" ht="27.75" customHeight="1" thickBot="1">
      <c r="A9" s="118">
        <f>A8+1</f>
        <v>5</v>
      </c>
      <c r="B9" s="296" t="s">
        <v>149</v>
      </c>
      <c r="C9" s="11" t="s">
        <v>142</v>
      </c>
      <c r="D9" s="12" t="s">
        <v>142</v>
      </c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3"/>
      <c r="AC9" s="13"/>
      <c r="AD9" s="13"/>
      <c r="AE9" s="13"/>
      <c r="AF9" s="13"/>
      <c r="AG9" s="13"/>
      <c r="AH9" s="267">
        <f t="shared" si="0"/>
        <v>0</v>
      </c>
    </row>
    <row r="10" spans="1:34" s="10" customFormat="1" ht="16.5" hidden="1" thickBot="1">
      <c r="A10" s="251">
        <f>A9+1</f>
        <v>6</v>
      </c>
      <c r="B10" s="300"/>
      <c r="C10" s="11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3"/>
      <c r="AF10" s="13"/>
      <c r="AG10" s="13"/>
      <c r="AH10" s="237">
        <f t="shared" si="0"/>
        <v>0</v>
      </c>
    </row>
    <row r="11" spans="1:34" s="19" customFormat="1" ht="15" customHeight="1" thickBot="1">
      <c r="A11" s="363" t="s">
        <v>2</v>
      </c>
      <c r="B11" s="364"/>
      <c r="C11" s="86">
        <f aca="true" t="shared" si="1" ref="C11:K11">SUM(C5:C10)</f>
        <v>3</v>
      </c>
      <c r="D11" s="73">
        <f t="shared" si="1"/>
        <v>4</v>
      </c>
      <c r="E11" s="73">
        <f t="shared" si="1"/>
        <v>4</v>
      </c>
      <c r="F11" s="73">
        <f t="shared" si="1"/>
        <v>3</v>
      </c>
      <c r="G11" s="73">
        <f t="shared" si="1"/>
        <v>3</v>
      </c>
      <c r="H11" s="73">
        <f t="shared" si="1"/>
        <v>4</v>
      </c>
      <c r="I11" s="73">
        <f t="shared" si="1"/>
        <v>4</v>
      </c>
      <c r="J11" s="73">
        <f t="shared" si="1"/>
        <v>0</v>
      </c>
      <c r="K11" s="73">
        <f t="shared" si="1"/>
        <v>0</v>
      </c>
      <c r="L11" s="128">
        <f aca="true" t="shared" si="2" ref="L11:AG11">SUM(L5:L10)</f>
        <v>0</v>
      </c>
      <c r="M11" s="128">
        <f t="shared" si="2"/>
        <v>0</v>
      </c>
      <c r="N11" s="128">
        <f t="shared" si="2"/>
        <v>0</v>
      </c>
      <c r="O11" s="128">
        <f t="shared" si="2"/>
        <v>0</v>
      </c>
      <c r="P11" s="128">
        <f t="shared" si="2"/>
        <v>0</v>
      </c>
      <c r="Q11" s="128">
        <f t="shared" si="2"/>
        <v>0</v>
      </c>
      <c r="R11" s="128">
        <f t="shared" si="2"/>
        <v>0</v>
      </c>
      <c r="S11" s="128">
        <f t="shared" si="2"/>
        <v>0</v>
      </c>
      <c r="T11" s="128">
        <f t="shared" si="2"/>
        <v>0</v>
      </c>
      <c r="U11" s="128">
        <f t="shared" si="2"/>
        <v>0</v>
      </c>
      <c r="V11" s="128">
        <f t="shared" si="2"/>
        <v>0</v>
      </c>
      <c r="W11" s="128">
        <f t="shared" si="2"/>
        <v>0</v>
      </c>
      <c r="X11" s="128">
        <f t="shared" si="2"/>
        <v>0</v>
      </c>
      <c r="Y11" s="128">
        <f t="shared" si="2"/>
        <v>0</v>
      </c>
      <c r="Z11" s="128">
        <f t="shared" si="2"/>
        <v>0</v>
      </c>
      <c r="AA11" s="128">
        <f t="shared" si="2"/>
        <v>0</v>
      </c>
      <c r="AB11" s="128">
        <f t="shared" si="2"/>
        <v>0</v>
      </c>
      <c r="AC11" s="128">
        <f t="shared" si="2"/>
        <v>0</v>
      </c>
      <c r="AD11" s="128">
        <f t="shared" si="2"/>
        <v>0</v>
      </c>
      <c r="AE11" s="128">
        <f t="shared" si="2"/>
        <v>0</v>
      </c>
      <c r="AF11" s="128">
        <f t="shared" si="2"/>
        <v>0</v>
      </c>
      <c r="AG11" s="128">
        <f t="shared" si="2"/>
        <v>0</v>
      </c>
      <c r="AH11" s="268"/>
    </row>
    <row r="13" spans="1:34" s="72" customFormat="1" ht="54" customHeight="1">
      <c r="A13" s="118">
        <f>A6+1</f>
        <v>3</v>
      </c>
      <c r="B13" s="271" t="s">
        <v>175</v>
      </c>
      <c r="C13" s="87">
        <v>1</v>
      </c>
      <c r="D13" s="88">
        <v>1</v>
      </c>
      <c r="E13" s="88">
        <v>1</v>
      </c>
      <c r="F13" s="88">
        <v>1</v>
      </c>
      <c r="G13" s="88">
        <v>1</v>
      </c>
      <c r="H13" s="88">
        <v>1</v>
      </c>
      <c r="I13" s="88">
        <v>1</v>
      </c>
      <c r="J13" s="88"/>
      <c r="K13" s="88"/>
      <c r="L13" s="131"/>
      <c r="M13" s="131"/>
      <c r="N13" s="131"/>
      <c r="O13" s="131"/>
      <c r="P13" s="131"/>
      <c r="Q13" s="131"/>
      <c r="R13" s="88"/>
      <c r="S13" s="88"/>
      <c r="T13" s="88"/>
      <c r="U13" s="88"/>
      <c r="V13" s="88"/>
      <c r="W13" s="88"/>
      <c r="X13" s="88"/>
      <c r="Y13" s="88"/>
      <c r="Z13" s="88"/>
      <c r="AA13" s="131"/>
      <c r="AB13" s="131"/>
      <c r="AC13" s="131"/>
      <c r="AD13" s="131"/>
      <c r="AE13" s="131"/>
      <c r="AF13" s="131"/>
      <c r="AG13" s="131"/>
      <c r="AH13" s="267">
        <f>SUM(C13:AG13)</f>
        <v>7</v>
      </c>
    </row>
  </sheetData>
  <sheetProtection/>
  <mergeCells count="4">
    <mergeCell ref="A3:A4"/>
    <mergeCell ref="B3:B4"/>
    <mergeCell ref="A11:B11"/>
    <mergeCell ref="A1:B2"/>
  </mergeCells>
  <printOptions/>
  <pageMargins left="0.75" right="0.47" top="1" bottom="1" header="0.5" footer="0.5"/>
  <pageSetup horizontalDpi="600" verticalDpi="600" orientation="landscape" paperSize="9" r:id="rId1"/>
  <headerFooter alignWithMargins="0">
    <oddFooter>&amp;L&amp;D&amp;R&amp;P/&amp;N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AC16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C8" sqref="AC8"/>
    </sheetView>
  </sheetViews>
  <sheetFormatPr defaultColWidth="18.625" defaultRowHeight="12.75"/>
  <cols>
    <col min="1" max="1" width="3.375" style="47" customWidth="1"/>
    <col min="2" max="2" width="32.25390625" style="0" customWidth="1"/>
    <col min="3" max="3" width="9.625" style="0" customWidth="1"/>
    <col min="4" max="7" width="8.75390625" style="0" customWidth="1"/>
    <col min="8" max="8" width="9.00390625" style="0" customWidth="1"/>
    <col min="9" max="9" width="8.75390625" style="0" customWidth="1"/>
    <col min="10" max="10" width="8.625" style="0" customWidth="1"/>
    <col min="11" max="11" width="8.75390625" style="0" customWidth="1"/>
    <col min="12" max="13" width="8.75390625" style="0" hidden="1" customWidth="1"/>
    <col min="14" max="14" width="10.00390625" style="0" hidden="1" customWidth="1"/>
    <col min="15" max="17" width="8.75390625" style="0" hidden="1" customWidth="1"/>
    <col min="18" max="18" width="9.75390625" style="0" hidden="1" customWidth="1"/>
    <col min="19" max="25" width="8.75390625" style="0" hidden="1" customWidth="1"/>
    <col min="26" max="27" width="8.375" style="0" hidden="1" customWidth="1"/>
    <col min="28" max="28" width="8.75390625" style="0" hidden="1" customWidth="1"/>
    <col min="29" max="29" width="8.125" style="0" customWidth="1"/>
  </cols>
  <sheetData>
    <row r="4" spans="1:29" ht="15">
      <c r="A4" s="379" t="s">
        <v>111</v>
      </c>
      <c r="B4" s="379"/>
      <c r="C4" s="43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63" customHeight="1" thickBot="1">
      <c r="A5" s="379"/>
      <c r="B5" s="379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52" customFormat="1" ht="24" customHeight="1">
      <c r="A6" s="366" t="s">
        <v>0</v>
      </c>
      <c r="B6" s="368" t="s">
        <v>3</v>
      </c>
      <c r="C6" s="64">
        <v>44188</v>
      </c>
      <c r="D6" s="42">
        <v>44209</v>
      </c>
      <c r="E6" s="42">
        <v>44256</v>
      </c>
      <c r="F6" s="42">
        <v>44300</v>
      </c>
      <c r="G6" s="42">
        <v>44372</v>
      </c>
      <c r="H6" s="42">
        <v>44418</v>
      </c>
      <c r="I6" s="42"/>
      <c r="J6" s="42"/>
      <c r="K6" s="42"/>
      <c r="L6" s="42"/>
      <c r="M6" s="42"/>
      <c r="N6" s="42"/>
      <c r="O6" s="59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83" t="s">
        <v>14</v>
      </c>
    </row>
    <row r="7" spans="1:29" ht="16.5" thickBot="1">
      <c r="A7" s="378"/>
      <c r="B7" s="369"/>
      <c r="C7" s="3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/>
      <c r="J7" s="4"/>
      <c r="K7" s="4"/>
      <c r="L7" s="4"/>
      <c r="M7" s="4"/>
      <c r="N7" s="4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62">
        <f aca="true" t="shared" si="0" ref="AC7:AC12">SUM(C7:AB7)</f>
        <v>6</v>
      </c>
    </row>
    <row r="8" spans="1:29" s="47" customFormat="1" ht="30">
      <c r="A8" s="116" t="s">
        <v>12</v>
      </c>
      <c r="B8" s="271" t="s">
        <v>112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/>
      <c r="J8" s="8"/>
      <c r="K8" s="8"/>
      <c r="L8" s="8"/>
      <c r="M8" s="8"/>
      <c r="N8" s="8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1">
        <f t="shared" si="0"/>
        <v>6</v>
      </c>
    </row>
    <row r="9" spans="1:29" s="47" customFormat="1" ht="30">
      <c r="A9" s="117">
        <v>2</v>
      </c>
      <c r="B9" s="271" t="s">
        <v>139</v>
      </c>
      <c r="C9" s="11">
        <v>1</v>
      </c>
      <c r="D9" s="12"/>
      <c r="E9" s="12">
        <v>1</v>
      </c>
      <c r="F9" s="12"/>
      <c r="G9" s="12">
        <v>1</v>
      </c>
      <c r="H9" s="12"/>
      <c r="I9" s="12"/>
      <c r="J9" s="12"/>
      <c r="K9" s="12"/>
      <c r="L9" s="12"/>
      <c r="M9" s="12"/>
      <c r="N9" s="12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1">
        <f t="shared" si="0"/>
        <v>3</v>
      </c>
    </row>
    <row r="10" spans="1:29" s="47" customFormat="1" ht="45.75" thickBot="1">
      <c r="A10" s="117">
        <v>3</v>
      </c>
      <c r="B10" s="296" t="s">
        <v>150</v>
      </c>
      <c r="C10" s="11" t="s">
        <v>142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/>
      <c r="J10" s="12"/>
      <c r="K10" s="12"/>
      <c r="L10" s="12"/>
      <c r="M10" s="12"/>
      <c r="N10" s="12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71">
        <f t="shared" si="0"/>
        <v>5</v>
      </c>
    </row>
    <row r="11" spans="1:29" s="47" customFormat="1" ht="0" customHeight="1" hidden="1" thickBot="1">
      <c r="A11" s="117">
        <v>4</v>
      </c>
      <c r="B11" s="299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82">
        <f t="shared" si="0"/>
        <v>0</v>
      </c>
    </row>
    <row r="12" spans="1:29" s="47" customFormat="1" ht="15.75" hidden="1" thickBot="1">
      <c r="A12" s="250">
        <v>5</v>
      </c>
      <c r="B12" s="248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06">
        <f t="shared" si="0"/>
        <v>0</v>
      </c>
    </row>
    <row r="13" spans="1:29" ht="16.5" thickBot="1">
      <c r="A13" s="363" t="s">
        <v>2</v>
      </c>
      <c r="B13" s="364"/>
      <c r="C13" s="20">
        <f aca="true" t="shared" si="1" ref="C13:AB13">SUM(C8:C12)</f>
        <v>2</v>
      </c>
      <c r="D13" s="21">
        <f t="shared" si="1"/>
        <v>2</v>
      </c>
      <c r="E13" s="21">
        <f t="shared" si="1"/>
        <v>3</v>
      </c>
      <c r="F13" s="21">
        <f t="shared" si="1"/>
        <v>2</v>
      </c>
      <c r="G13" s="21">
        <f t="shared" si="1"/>
        <v>3</v>
      </c>
      <c r="H13" s="21">
        <f t="shared" si="1"/>
        <v>2</v>
      </c>
      <c r="I13" s="21">
        <f t="shared" si="1"/>
        <v>0</v>
      </c>
      <c r="J13" s="21">
        <f t="shared" si="1"/>
        <v>0</v>
      </c>
      <c r="K13" s="48">
        <f t="shared" si="1"/>
        <v>0</v>
      </c>
      <c r="L13" s="46">
        <f t="shared" si="1"/>
        <v>0</v>
      </c>
      <c r="M13" s="45">
        <f t="shared" si="1"/>
        <v>0</v>
      </c>
      <c r="N13" s="45">
        <f t="shared" si="1"/>
        <v>0</v>
      </c>
      <c r="O13" s="48">
        <f t="shared" si="1"/>
        <v>0</v>
      </c>
      <c r="P13" s="21">
        <f t="shared" si="1"/>
        <v>0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2">
        <f t="shared" si="1"/>
        <v>0</v>
      </c>
      <c r="AA13" s="22">
        <f t="shared" si="1"/>
        <v>0</v>
      </c>
      <c r="AB13" s="21">
        <f t="shared" si="1"/>
        <v>0</v>
      </c>
      <c r="AC13" s="54"/>
    </row>
    <row r="16" spans="2:3" ht="60">
      <c r="B16" s="247" t="s">
        <v>164</v>
      </c>
      <c r="C16" s="261">
        <v>1</v>
      </c>
    </row>
  </sheetData>
  <sheetProtection/>
  <mergeCells count="4">
    <mergeCell ref="A13:B13"/>
    <mergeCell ref="A6:A7"/>
    <mergeCell ref="B6:B7"/>
    <mergeCell ref="A4:B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АГРАРНОЇ ПОЛІТИКИ, ЗЕМЕЛЬНИХ ВІДНОСИН ТА РОЗВИТКУ СЕЛА</oddHeader>
    <oddFooter>&amp;L&amp;D&amp;R&amp;P 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" sqref="L8"/>
    </sheetView>
  </sheetViews>
  <sheetFormatPr defaultColWidth="20.875" defaultRowHeight="12.75"/>
  <cols>
    <col min="1" max="1" width="3.875" style="0" customWidth="1"/>
    <col min="2" max="2" width="33.75390625" style="0" customWidth="1"/>
    <col min="3" max="3" width="9.00390625" style="0" customWidth="1"/>
    <col min="4" max="7" width="9.375" style="0" customWidth="1"/>
    <col min="8" max="8" width="10.00390625" style="0" customWidth="1"/>
    <col min="9" max="9" width="11.625" style="0" customWidth="1"/>
    <col min="10" max="10" width="10.25390625" style="0" customWidth="1"/>
    <col min="11" max="11" width="11.75390625" style="0" customWidth="1"/>
    <col min="12" max="12" width="9.25390625" style="0" customWidth="1"/>
    <col min="13" max="13" width="10.00390625" style="0" customWidth="1"/>
    <col min="14" max="14" width="9.25390625" style="0" customWidth="1"/>
    <col min="15" max="15" width="10.375" style="0" customWidth="1"/>
    <col min="16" max="16" width="10.00390625" style="0" hidden="1" customWidth="1"/>
    <col min="17" max="17" width="9.25390625" style="0" hidden="1" customWidth="1"/>
    <col min="18" max="18" width="11.875" style="0" hidden="1" customWidth="1"/>
    <col min="19" max="19" width="10.25390625" style="0" hidden="1" customWidth="1"/>
    <col min="20" max="20" width="8.125" style="0" hidden="1" customWidth="1"/>
    <col min="21" max="21" width="9.125" style="0" hidden="1" customWidth="1"/>
    <col min="22" max="22" width="10.125" style="0" hidden="1" customWidth="1"/>
    <col min="23" max="23" width="8.25390625" style="0" hidden="1" customWidth="1"/>
    <col min="24" max="24" width="8.00390625" style="0" hidden="1" customWidth="1"/>
    <col min="25" max="25" width="7.125" style="0" hidden="1" customWidth="1"/>
    <col min="26" max="26" width="5.75390625" style="0" hidden="1" customWidth="1"/>
    <col min="27" max="27" width="7.00390625" style="0" hidden="1" customWidth="1"/>
    <col min="28" max="28" width="12.375" style="0" hidden="1" customWidth="1"/>
    <col min="29" max="29" width="7.875" style="0" hidden="1" customWidth="1"/>
    <col min="30" max="30" width="7.75390625" style="0" hidden="1" customWidth="1"/>
    <col min="31" max="31" width="11.00390625" style="0" hidden="1" customWidth="1"/>
    <col min="32" max="32" width="9.625" style="0" hidden="1" customWidth="1"/>
    <col min="33" max="33" width="7.75390625" style="0" hidden="1" customWidth="1"/>
    <col min="34" max="34" width="9.25390625" style="0" hidden="1" customWidth="1"/>
    <col min="35" max="35" width="10.625" style="0" hidden="1" customWidth="1"/>
    <col min="36" max="36" width="7.625" style="0" hidden="1" customWidth="1"/>
    <col min="37" max="37" width="11.25390625" style="0" hidden="1" customWidth="1"/>
    <col min="38" max="38" width="6.75390625" style="0" hidden="1" customWidth="1"/>
    <col min="39" max="39" width="7.00390625" style="0" hidden="1" customWidth="1"/>
    <col min="40" max="40" width="10.25390625" style="0" hidden="1" customWidth="1"/>
    <col min="41" max="41" width="9.125" style="0" hidden="1" customWidth="1"/>
    <col min="42" max="42" width="7.625" style="0" hidden="1" customWidth="1"/>
    <col min="43" max="43" width="9.25390625" style="0" hidden="1" customWidth="1"/>
    <col min="44" max="44" width="8.00390625" style="0" hidden="1" customWidth="1"/>
    <col min="45" max="45" width="8.125" style="0" hidden="1" customWidth="1"/>
    <col min="46" max="46" width="8.25390625" style="0" hidden="1" customWidth="1"/>
    <col min="47" max="47" width="5.75390625" style="0" hidden="1" customWidth="1"/>
    <col min="48" max="48" width="6.375" style="0" hidden="1" customWidth="1"/>
    <col min="49" max="49" width="6.125" style="0" hidden="1" customWidth="1"/>
    <col min="50" max="50" width="9.375" style="0" customWidth="1"/>
  </cols>
  <sheetData>
    <row r="1" spans="1:49" ht="15">
      <c r="A1" s="385" t="s">
        <v>113</v>
      </c>
      <c r="B1" s="385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>
      <c r="A2" s="385"/>
      <c r="B2" s="385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</row>
    <row r="3" spans="1:50" ht="82.5" customHeight="1" thickBot="1">
      <c r="A3" s="386"/>
      <c r="B3" s="386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125"/>
      <c r="N3" s="125"/>
      <c r="O3" s="125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44"/>
    </row>
    <row r="4" spans="1:52" s="6" customFormat="1" ht="22.5" customHeight="1">
      <c r="A4" s="382" t="s">
        <v>0</v>
      </c>
      <c r="B4" s="368" t="s">
        <v>3</v>
      </c>
      <c r="C4" s="325">
        <v>44176</v>
      </c>
      <c r="D4" s="142">
        <v>44176</v>
      </c>
      <c r="E4" s="142">
        <v>44257</v>
      </c>
      <c r="F4" s="142">
        <v>44342</v>
      </c>
      <c r="G4" s="142">
        <v>44342</v>
      </c>
      <c r="H4" s="142">
        <v>44349</v>
      </c>
      <c r="I4" s="328">
        <v>44383</v>
      </c>
      <c r="J4" s="328">
        <v>44420</v>
      </c>
      <c r="K4" s="142"/>
      <c r="L4" s="332"/>
      <c r="M4" s="60"/>
      <c r="N4" s="33"/>
      <c r="O4" s="33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 t="s">
        <v>43</v>
      </c>
      <c r="AX4" s="143" t="s">
        <v>14</v>
      </c>
      <c r="AY4" s="310"/>
      <c r="AZ4" s="310"/>
    </row>
    <row r="5" spans="1:50" s="47" customFormat="1" ht="17.25" customHeight="1" thickBot="1">
      <c r="A5" s="383"/>
      <c r="B5" s="384"/>
      <c r="C5" s="84">
        <v>1</v>
      </c>
      <c r="D5" s="85">
        <v>2</v>
      </c>
      <c r="E5" s="85">
        <v>1</v>
      </c>
      <c r="F5" s="85">
        <v>1</v>
      </c>
      <c r="G5" s="85">
        <v>1</v>
      </c>
      <c r="H5" s="85">
        <v>1</v>
      </c>
      <c r="I5" s="85">
        <v>1</v>
      </c>
      <c r="J5" s="85">
        <v>1</v>
      </c>
      <c r="K5" s="85"/>
      <c r="L5" s="126"/>
      <c r="M5" s="127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 t="s">
        <v>43</v>
      </c>
      <c r="AX5" s="339">
        <f aca="true" t="shared" si="0" ref="AX5:AX13">SUM(C5:AW5)</f>
        <v>9</v>
      </c>
    </row>
    <row r="6" spans="1:50" s="47" customFormat="1" ht="30">
      <c r="A6" s="116">
        <v>1</v>
      </c>
      <c r="B6" s="271" t="s">
        <v>114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201">
        <v>1</v>
      </c>
      <c r="J6" s="201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236">
        <f t="shared" si="0"/>
        <v>8</v>
      </c>
    </row>
    <row r="7" spans="1:50" s="47" customFormat="1" ht="30">
      <c r="A7" s="117">
        <v>2</v>
      </c>
      <c r="B7" s="271" t="s">
        <v>115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202">
        <v>1</v>
      </c>
      <c r="J7" s="202">
        <v>1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236">
        <f t="shared" si="0"/>
        <v>8</v>
      </c>
    </row>
    <row r="8" spans="1:50" s="47" customFormat="1" ht="36.75" customHeight="1">
      <c r="A8" s="117">
        <v>3</v>
      </c>
      <c r="B8" s="298" t="s">
        <v>138</v>
      </c>
      <c r="C8" s="11" t="s">
        <v>142</v>
      </c>
      <c r="D8" s="12" t="s">
        <v>142</v>
      </c>
      <c r="E8" s="12">
        <v>1</v>
      </c>
      <c r="F8" s="12"/>
      <c r="G8" s="12"/>
      <c r="H8" s="12">
        <v>1</v>
      </c>
      <c r="I8" s="202"/>
      <c r="J8" s="20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236">
        <f t="shared" si="0"/>
        <v>2</v>
      </c>
    </row>
    <row r="9" spans="1:50" s="47" customFormat="1" ht="30" customHeight="1">
      <c r="A9" s="117">
        <v>4</v>
      </c>
      <c r="B9" s="336" t="s">
        <v>151</v>
      </c>
      <c r="C9" s="11" t="s">
        <v>142</v>
      </c>
      <c r="D9" s="12" t="s">
        <v>142</v>
      </c>
      <c r="E9" s="12"/>
      <c r="F9" s="12">
        <v>1</v>
      </c>
      <c r="G9" s="12">
        <v>1</v>
      </c>
      <c r="H9" s="12">
        <v>1</v>
      </c>
      <c r="I9" s="202">
        <v>1</v>
      </c>
      <c r="J9" s="202">
        <v>1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236">
        <f t="shared" si="0"/>
        <v>5</v>
      </c>
    </row>
    <row r="10" spans="1:50" s="47" customFormat="1" ht="30">
      <c r="A10" s="117">
        <v>5</v>
      </c>
      <c r="B10" s="336" t="s">
        <v>152</v>
      </c>
      <c r="C10" s="11" t="s">
        <v>142</v>
      </c>
      <c r="D10" s="12" t="s">
        <v>142</v>
      </c>
      <c r="E10" s="12">
        <v>1</v>
      </c>
      <c r="F10" s="12">
        <v>1</v>
      </c>
      <c r="G10" s="12">
        <v>1</v>
      </c>
      <c r="H10" s="12"/>
      <c r="I10" s="202">
        <v>1</v>
      </c>
      <c r="J10" s="20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96">
        <f t="shared" si="0"/>
        <v>5</v>
      </c>
    </row>
    <row r="11" spans="1:50" s="47" customFormat="1" ht="30">
      <c r="A11" s="278">
        <v>6</v>
      </c>
      <c r="B11" s="335" t="s">
        <v>153</v>
      </c>
      <c r="C11" s="11" t="s">
        <v>142</v>
      </c>
      <c r="D11" s="12" t="s">
        <v>142</v>
      </c>
      <c r="E11" s="12">
        <v>1</v>
      </c>
      <c r="F11" s="12"/>
      <c r="G11" s="12"/>
      <c r="H11" s="12">
        <v>1</v>
      </c>
      <c r="I11" s="202">
        <v>1</v>
      </c>
      <c r="J11" s="202"/>
      <c r="K11" s="12"/>
      <c r="L11" s="12"/>
      <c r="M11" s="12"/>
      <c r="N11" s="12"/>
      <c r="O11" s="12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6"/>
      <c r="AL11" s="16"/>
      <c r="AM11" s="16"/>
      <c r="AN11" s="16"/>
      <c r="AO11" s="16"/>
      <c r="AP11" s="15"/>
      <c r="AQ11" s="16"/>
      <c r="AR11" s="16"/>
      <c r="AS11" s="16"/>
      <c r="AT11" s="16"/>
      <c r="AU11" s="16"/>
      <c r="AV11" s="16"/>
      <c r="AW11" s="15"/>
      <c r="AX11" s="196">
        <f t="shared" si="0"/>
        <v>3</v>
      </c>
    </row>
    <row r="12" spans="1:50" s="47" customFormat="1" ht="30">
      <c r="A12" s="278">
        <v>7</v>
      </c>
      <c r="B12" s="120" t="s">
        <v>154</v>
      </c>
      <c r="C12" s="53" t="s">
        <v>142</v>
      </c>
      <c r="D12" s="147" t="s">
        <v>142</v>
      </c>
      <c r="E12" s="147">
        <v>1</v>
      </c>
      <c r="F12" s="147"/>
      <c r="G12" s="147"/>
      <c r="H12" s="147">
        <v>1</v>
      </c>
      <c r="I12" s="333">
        <v>1</v>
      </c>
      <c r="J12" s="333">
        <v>1</v>
      </c>
      <c r="K12" s="12"/>
      <c r="L12" s="12"/>
      <c r="M12" s="12"/>
      <c r="N12" s="12"/>
      <c r="O12" s="12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6"/>
      <c r="AL12" s="16"/>
      <c r="AM12" s="16"/>
      <c r="AN12" s="16"/>
      <c r="AO12" s="16"/>
      <c r="AP12" s="15"/>
      <c r="AQ12" s="16"/>
      <c r="AR12" s="16"/>
      <c r="AS12" s="16"/>
      <c r="AT12" s="16"/>
      <c r="AU12" s="16"/>
      <c r="AV12" s="16"/>
      <c r="AW12" s="15"/>
      <c r="AX12" s="334">
        <f t="shared" si="0"/>
        <v>4</v>
      </c>
    </row>
    <row r="13" spans="1:50" s="47" customFormat="1" ht="30">
      <c r="A13" s="120">
        <v>8</v>
      </c>
      <c r="B13" s="335" t="s">
        <v>174</v>
      </c>
      <c r="C13" s="11" t="s">
        <v>142</v>
      </c>
      <c r="D13" s="12" t="s">
        <v>142</v>
      </c>
      <c r="E13" s="12" t="s">
        <v>142</v>
      </c>
      <c r="F13" s="12" t="s">
        <v>142</v>
      </c>
      <c r="G13" s="12" t="s">
        <v>142</v>
      </c>
      <c r="H13" s="12" t="s">
        <v>142</v>
      </c>
      <c r="I13" s="202"/>
      <c r="J13" s="20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334">
        <f t="shared" si="0"/>
        <v>0</v>
      </c>
    </row>
    <row r="14" spans="1:52" ht="16.5" thickBot="1">
      <c r="A14" s="363" t="s">
        <v>2</v>
      </c>
      <c r="B14" s="380"/>
      <c r="C14" s="45">
        <f>SUM(C6:C13)</f>
        <v>2</v>
      </c>
      <c r="D14" s="45">
        <f>SUM(D6:D13)</f>
        <v>2</v>
      </c>
      <c r="E14" s="45">
        <f aca="true" t="shared" si="1" ref="E14:AW14">SUM(E6:E12)</f>
        <v>6</v>
      </c>
      <c r="F14" s="45">
        <f t="shared" si="1"/>
        <v>4</v>
      </c>
      <c r="G14" s="45">
        <f t="shared" si="1"/>
        <v>4</v>
      </c>
      <c r="H14" s="45">
        <f t="shared" si="1"/>
        <v>6</v>
      </c>
      <c r="I14" s="45">
        <f>SUM(I6:I13)</f>
        <v>6</v>
      </c>
      <c r="J14" s="45">
        <f t="shared" si="1"/>
        <v>5</v>
      </c>
      <c r="K14" s="45">
        <f t="shared" si="1"/>
        <v>0</v>
      </c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 t="shared" si="1"/>
        <v>0</v>
      </c>
      <c r="Q14" s="45">
        <f t="shared" si="1"/>
        <v>0</v>
      </c>
      <c r="R14" s="45">
        <f t="shared" si="1"/>
        <v>0</v>
      </c>
      <c r="S14" s="45">
        <f t="shared" si="1"/>
        <v>0</v>
      </c>
      <c r="T14" s="45">
        <f t="shared" si="1"/>
        <v>0</v>
      </c>
      <c r="U14" s="45">
        <f t="shared" si="1"/>
        <v>0</v>
      </c>
      <c r="V14" s="45">
        <f t="shared" si="1"/>
        <v>0</v>
      </c>
      <c r="W14" s="45">
        <f t="shared" si="1"/>
        <v>0</v>
      </c>
      <c r="X14" s="45">
        <f t="shared" si="1"/>
        <v>0</v>
      </c>
      <c r="Y14" s="45">
        <f t="shared" si="1"/>
        <v>0</v>
      </c>
      <c r="Z14" s="45">
        <f t="shared" si="1"/>
        <v>0</v>
      </c>
      <c r="AA14" s="45">
        <f t="shared" si="1"/>
        <v>0</v>
      </c>
      <c r="AB14" s="45">
        <f t="shared" si="1"/>
        <v>0</v>
      </c>
      <c r="AC14" s="45">
        <f t="shared" si="1"/>
        <v>0</v>
      </c>
      <c r="AD14" s="45">
        <f t="shared" si="1"/>
        <v>0</v>
      </c>
      <c r="AE14" s="45">
        <f t="shared" si="1"/>
        <v>0</v>
      </c>
      <c r="AF14" s="45">
        <f t="shared" si="1"/>
        <v>0</v>
      </c>
      <c r="AG14" s="45">
        <f t="shared" si="1"/>
        <v>0</v>
      </c>
      <c r="AH14" s="45">
        <f t="shared" si="1"/>
        <v>0</v>
      </c>
      <c r="AI14" s="45">
        <f t="shared" si="1"/>
        <v>0</v>
      </c>
      <c r="AJ14" s="45">
        <f t="shared" si="1"/>
        <v>0</v>
      </c>
      <c r="AK14" s="45">
        <f t="shared" si="1"/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105"/>
      <c r="AZ14" s="47"/>
    </row>
  </sheetData>
  <sheetProtection/>
  <mergeCells count="5">
    <mergeCell ref="A14:B14"/>
    <mergeCell ref="C2:L2"/>
    <mergeCell ref="A4:A5"/>
    <mergeCell ref="B4:B5"/>
    <mergeCell ref="A1:B3"/>
  </mergeCells>
  <printOptions/>
  <pageMargins left="0.99" right="0.45" top="1" bottom="1" header="0.5" footer="0.5"/>
  <pageSetup horizontalDpi="600" verticalDpi="600" orientation="landscape" paperSize="9" r:id="rId1"/>
  <headerFooter alignWithMargins="0">
    <oddHeader>&amp;C&amp;"Arial Cyr,полужирный"&amp;12ПОСТІЙНА КОМІСІЯ З ПИТАНЬ ЕКОЛОГІЇ, ПРИРОДОКОРИСТУВАННЯ, ОХОРОНИ &amp;11НАВКОЛИШНЬОГО СЕРЕДОВИЩА ТА ЛЫКВІДАЦІЇ НАСЛІДКІВ ЧОРНОБИЛЬСЬКОЇ КАТАСТРОФИ</oddHeader>
    <oddFooter>&amp;L&amp;D&amp;R&amp;P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"/>
  <sheetViews>
    <sheetView zoomScaleSheetLayoutView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20.00390625" defaultRowHeight="12.75"/>
  <cols>
    <col min="1" max="1" width="5.00390625" style="0" customWidth="1"/>
    <col min="2" max="2" width="35.125" style="0" customWidth="1"/>
    <col min="3" max="3" width="10.125" style="0" customWidth="1"/>
    <col min="4" max="4" width="9.25390625" style="0" customWidth="1"/>
    <col min="5" max="5" width="8.375" style="0" customWidth="1"/>
    <col min="6" max="13" width="8.75390625" style="0" customWidth="1"/>
    <col min="14" max="14" width="8.75390625" style="0" hidden="1" customWidth="1"/>
    <col min="15" max="29" width="8.625" style="0" hidden="1" customWidth="1"/>
    <col min="30" max="30" width="8.875" style="0" hidden="1" customWidth="1"/>
    <col min="31" max="31" width="8.25390625" style="0" hidden="1" customWidth="1"/>
    <col min="32" max="32" width="7.125" style="0" customWidth="1"/>
  </cols>
  <sheetData>
    <row r="1" spans="1:31" ht="15">
      <c r="A1" s="385" t="s">
        <v>116</v>
      </c>
      <c r="B1" s="385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385"/>
      <c r="B2" s="385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0.75" customHeight="1" thickBot="1">
      <c r="A3" s="386"/>
      <c r="B3" s="386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66"/>
      <c r="AC3" s="66"/>
      <c r="AD3" s="66"/>
      <c r="AE3" s="1"/>
    </row>
    <row r="4" spans="1:32" s="24" customFormat="1" ht="21" customHeight="1">
      <c r="A4" s="382" t="s">
        <v>0</v>
      </c>
      <c r="B4" s="368" t="s">
        <v>3</v>
      </c>
      <c r="C4" s="36">
        <v>44176</v>
      </c>
      <c r="D4" s="37">
        <v>44215</v>
      </c>
      <c r="E4" s="37">
        <v>44257</v>
      </c>
      <c r="F4" s="37">
        <v>44322</v>
      </c>
      <c r="G4" s="37">
        <v>44343</v>
      </c>
      <c r="H4" s="37">
        <v>44414</v>
      </c>
      <c r="I4" s="37"/>
      <c r="J4" s="37"/>
      <c r="K4" s="37"/>
      <c r="L4" s="37"/>
      <c r="M4" s="34"/>
      <c r="N4" s="33"/>
      <c r="O4" s="33"/>
      <c r="P4" s="33"/>
      <c r="Q4" s="33"/>
      <c r="R4" s="33"/>
      <c r="S4" s="142"/>
      <c r="T4" s="142"/>
      <c r="U4" s="142"/>
      <c r="V4" s="142"/>
      <c r="W4" s="142"/>
      <c r="X4" s="142"/>
      <c r="Y4" s="142"/>
      <c r="Z4" s="142"/>
      <c r="AA4" s="142"/>
      <c r="AB4" s="32"/>
      <c r="AC4" s="32"/>
      <c r="AD4" s="32"/>
      <c r="AE4" s="104"/>
      <c r="AF4" s="65" t="s">
        <v>15</v>
      </c>
    </row>
    <row r="5" spans="1:32" ht="16.5" thickBot="1">
      <c r="A5" s="388"/>
      <c r="B5" s="369"/>
      <c r="C5" s="3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/>
      <c r="J5" s="4"/>
      <c r="K5" s="4"/>
      <c r="L5" s="4"/>
      <c r="M5" s="14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"/>
      <c r="AC5" s="3"/>
      <c r="AD5" s="3"/>
      <c r="AE5" s="70"/>
      <c r="AF5" s="211">
        <f aca="true" t="shared" si="0" ref="AF5:AF10">SUM(C5:AE5)</f>
        <v>6</v>
      </c>
    </row>
    <row r="6" spans="1:32" s="47" customFormat="1" ht="30">
      <c r="A6" s="278" t="s">
        <v>4</v>
      </c>
      <c r="B6" s="271" t="s">
        <v>117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/>
      <c r="I6" s="8"/>
      <c r="J6" s="8"/>
      <c r="K6" s="8"/>
      <c r="L6" s="8"/>
      <c r="M6" s="9"/>
      <c r="N6" s="8"/>
      <c r="O6" s="8"/>
      <c r="P6" s="8"/>
      <c r="Q6" s="8"/>
      <c r="R6" s="8"/>
      <c r="S6" s="8"/>
      <c r="T6" s="8"/>
      <c r="U6" s="8"/>
      <c r="V6" s="8"/>
      <c r="W6" s="7"/>
      <c r="X6" s="7"/>
      <c r="Y6" s="7"/>
      <c r="Z6" s="7"/>
      <c r="AA6" s="7"/>
      <c r="AB6" s="7"/>
      <c r="AC6" s="7"/>
      <c r="AD6" s="7"/>
      <c r="AE6" s="71"/>
      <c r="AF6" s="220">
        <f t="shared" si="0"/>
        <v>5</v>
      </c>
    </row>
    <row r="7" spans="1:32" s="47" customFormat="1" ht="30">
      <c r="A7" s="278" t="s">
        <v>5</v>
      </c>
      <c r="B7" s="271" t="s">
        <v>118</v>
      </c>
      <c r="C7" s="11">
        <v>1</v>
      </c>
      <c r="D7" s="12"/>
      <c r="E7" s="12">
        <v>1</v>
      </c>
      <c r="F7" s="12">
        <v>1</v>
      </c>
      <c r="G7" s="12">
        <v>1</v>
      </c>
      <c r="H7" s="12">
        <v>1</v>
      </c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7"/>
      <c r="X7" s="7"/>
      <c r="Y7" s="7"/>
      <c r="Z7" s="7"/>
      <c r="AA7" s="7"/>
      <c r="AB7" s="7"/>
      <c r="AC7" s="7"/>
      <c r="AD7" s="7"/>
      <c r="AE7" s="71"/>
      <c r="AF7" s="221">
        <f t="shared" si="0"/>
        <v>5</v>
      </c>
    </row>
    <row r="8" spans="1:32" s="47" customFormat="1" ht="30">
      <c r="A8" s="278" t="s">
        <v>6</v>
      </c>
      <c r="B8" s="271" t="s">
        <v>119</v>
      </c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/>
      <c r="J8" s="12"/>
      <c r="K8" s="12"/>
      <c r="L8" s="12"/>
      <c r="M8" s="13"/>
      <c r="N8" s="12"/>
      <c r="O8" s="12"/>
      <c r="P8" s="12"/>
      <c r="Q8" s="12"/>
      <c r="R8" s="12"/>
      <c r="S8" s="12"/>
      <c r="T8" s="12"/>
      <c r="U8" s="12"/>
      <c r="V8" s="203"/>
      <c r="W8" s="204"/>
      <c r="X8" s="7"/>
      <c r="Y8" s="7"/>
      <c r="Z8" s="7"/>
      <c r="AA8" s="7"/>
      <c r="AB8" s="7"/>
      <c r="AC8" s="7"/>
      <c r="AD8" s="7"/>
      <c r="AE8" s="71"/>
      <c r="AF8" s="221">
        <f t="shared" si="0"/>
        <v>6</v>
      </c>
    </row>
    <row r="9" spans="1:32" s="47" customFormat="1" ht="30">
      <c r="A9" s="279" t="s">
        <v>140</v>
      </c>
      <c r="B9" s="281" t="s">
        <v>141</v>
      </c>
      <c r="C9" s="11" t="s">
        <v>142</v>
      </c>
      <c r="D9" s="12"/>
      <c r="E9" s="12">
        <v>1</v>
      </c>
      <c r="F9" s="12"/>
      <c r="G9" s="12">
        <v>1</v>
      </c>
      <c r="H9" s="12">
        <v>1</v>
      </c>
      <c r="I9" s="12"/>
      <c r="J9" s="12"/>
      <c r="K9" s="12"/>
      <c r="L9" s="12"/>
      <c r="M9" s="13"/>
      <c r="N9" s="12"/>
      <c r="O9" s="12"/>
      <c r="P9" s="12"/>
      <c r="Q9" s="12"/>
      <c r="R9" s="12"/>
      <c r="S9" s="12"/>
      <c r="T9" s="12"/>
      <c r="U9" s="12"/>
      <c r="V9" s="203"/>
      <c r="W9" s="204"/>
      <c r="X9" s="7"/>
      <c r="Y9" s="7"/>
      <c r="Z9" s="7"/>
      <c r="AA9" s="7"/>
      <c r="AB9" s="7"/>
      <c r="AC9" s="7"/>
      <c r="AD9" s="7"/>
      <c r="AE9" s="71"/>
      <c r="AF9" s="221">
        <f t="shared" si="0"/>
        <v>3</v>
      </c>
    </row>
    <row r="10" spans="1:32" s="47" customFormat="1" ht="30.75" thickBot="1">
      <c r="A10" s="280" t="s">
        <v>155</v>
      </c>
      <c r="B10" s="282" t="s">
        <v>156</v>
      </c>
      <c r="C10" s="253" t="s">
        <v>142</v>
      </c>
      <c r="D10" s="194">
        <v>1</v>
      </c>
      <c r="E10" s="194">
        <v>1</v>
      </c>
      <c r="F10" s="194">
        <v>1</v>
      </c>
      <c r="G10" s="194">
        <v>1</v>
      </c>
      <c r="H10" s="194">
        <v>1</v>
      </c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205"/>
      <c r="W10" s="205"/>
      <c r="X10" s="202"/>
      <c r="Y10" s="202"/>
      <c r="Z10" s="202"/>
      <c r="AA10" s="202"/>
      <c r="AB10" s="202"/>
      <c r="AC10" s="202"/>
      <c r="AD10" s="193"/>
      <c r="AE10" s="193"/>
      <c r="AF10" s="221">
        <f t="shared" si="0"/>
        <v>5</v>
      </c>
    </row>
    <row r="11" spans="1:32" ht="15" customHeight="1" thickBot="1">
      <c r="A11" s="363" t="s">
        <v>2</v>
      </c>
      <c r="B11" s="364"/>
      <c r="C11" s="41">
        <f>SUM(C6:C10)</f>
        <v>3</v>
      </c>
      <c r="D11" s="41">
        <f aca="true" t="shared" si="1" ref="D11:AE11">SUM(D6:D10)</f>
        <v>3</v>
      </c>
      <c r="E11" s="41">
        <f t="shared" si="1"/>
        <v>5</v>
      </c>
      <c r="F11" s="41">
        <f t="shared" si="1"/>
        <v>4</v>
      </c>
      <c r="G11" s="41">
        <f t="shared" si="1"/>
        <v>5</v>
      </c>
      <c r="H11" s="41">
        <f t="shared" si="1"/>
        <v>4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  <c r="AE11" s="41">
        <f t="shared" si="1"/>
        <v>0</v>
      </c>
      <c r="AF11" s="105"/>
    </row>
    <row r="12" ht="15">
      <c r="B12" s="187"/>
    </row>
  </sheetData>
  <sheetProtection/>
  <mergeCells count="7">
    <mergeCell ref="A11:B11"/>
    <mergeCell ref="C1:M1"/>
    <mergeCell ref="C2:M2"/>
    <mergeCell ref="C3:M3"/>
    <mergeCell ref="B4:B5"/>
    <mergeCell ref="A4:A5"/>
    <mergeCell ref="A1:B3"/>
  </mergeCells>
  <printOptions/>
  <pageMargins left="0.52" right="0.51" top="1" bottom="1" header="0.5" footer="0.5"/>
  <pageSetup horizontalDpi="600" verticalDpi="600" orientation="landscape" paperSize="9" r:id="rId1"/>
  <headerFooter alignWithMargins="0">
    <oddHeader>&amp;C&amp;"Arial Cyr,полужирный"&amp;11ПОСТІЙНА КОМІСІЯ З ПИТАНЬ СОЦІАЛЬНОЇ ПОЛІТИКИ І СОЦІАЛЬНОГО ЗАХИСТУ УЧАСНИКІВ АТО ТА ЧЛЕНІВ ЇХ СІМЕЙ</oddHeader>
    <oddFooter>&amp;L&amp;D&amp;R&amp;P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X11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" sqref="K15"/>
    </sheetView>
  </sheetViews>
  <sheetFormatPr defaultColWidth="20.125" defaultRowHeight="12.75"/>
  <cols>
    <col min="1" max="1" width="4.125" style="0" customWidth="1"/>
    <col min="2" max="2" width="33.625" style="0" customWidth="1"/>
    <col min="3" max="3" width="9.25390625" style="0" customWidth="1"/>
    <col min="4" max="4" width="9.875" style="0" customWidth="1"/>
    <col min="5" max="5" width="8.875" style="0" customWidth="1"/>
    <col min="6" max="6" width="8.375" style="0" customWidth="1"/>
    <col min="7" max="7" width="8.75390625" style="0" customWidth="1"/>
    <col min="8" max="8" width="9.00390625" style="0" customWidth="1"/>
    <col min="9" max="9" width="9.2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8.625" style="0" customWidth="1"/>
    <col min="14" max="14" width="8.875" style="0" customWidth="1"/>
    <col min="15" max="15" width="9.875" style="0" hidden="1" customWidth="1"/>
    <col min="16" max="17" width="9.25390625" style="0" hidden="1" customWidth="1"/>
    <col min="18" max="18" width="9.75390625" style="0" hidden="1" customWidth="1"/>
    <col min="19" max="19" width="9.375" style="0" hidden="1" customWidth="1"/>
    <col min="20" max="20" width="9.875" style="0" hidden="1" customWidth="1"/>
    <col min="21" max="21" width="10.875" style="0" hidden="1" customWidth="1"/>
    <col min="22" max="22" width="9.75390625" style="0" hidden="1" customWidth="1"/>
    <col min="23" max="26" width="10.25390625" style="0" hidden="1" customWidth="1"/>
    <col min="27" max="27" width="9.75390625" style="0" hidden="1" customWidth="1"/>
    <col min="28" max="28" width="9.125" style="0" hidden="1" customWidth="1"/>
    <col min="29" max="30" width="9.625" style="0" hidden="1" customWidth="1"/>
    <col min="31" max="31" width="8.875" style="0" hidden="1" customWidth="1"/>
    <col min="32" max="32" width="10.25390625" style="0" hidden="1" customWidth="1"/>
    <col min="33" max="33" width="9.25390625" style="0" hidden="1" customWidth="1"/>
    <col min="34" max="34" width="9.75390625" style="0" hidden="1" customWidth="1"/>
    <col min="35" max="35" width="9.00390625" style="0" hidden="1" customWidth="1"/>
    <col min="36" max="36" width="9.75390625" style="0" hidden="1" customWidth="1"/>
    <col min="37" max="37" width="9.375" style="0" hidden="1" customWidth="1"/>
    <col min="38" max="38" width="9.75390625" style="0" hidden="1" customWidth="1"/>
    <col min="39" max="40" width="9.375" style="0" hidden="1" customWidth="1"/>
    <col min="41" max="49" width="9.75390625" style="0" hidden="1" customWidth="1"/>
    <col min="50" max="50" width="11.375" style="0" customWidth="1"/>
  </cols>
  <sheetData>
    <row r="1" spans="1:49" ht="19.5">
      <c r="A1" s="379" t="s">
        <v>39</v>
      </c>
      <c r="B1" s="379"/>
      <c r="C1" s="1"/>
      <c r="D1" s="1"/>
      <c r="E1" s="1"/>
      <c r="F1" s="1"/>
      <c r="G1" s="1"/>
      <c r="H1" s="1"/>
      <c r="I1" s="1"/>
      <c r="J1" s="1"/>
      <c r="K1" s="1"/>
      <c r="L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0" ht="20.25" thickBot="1">
      <c r="A2" s="393"/>
      <c r="B2" s="393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200"/>
      <c r="AL2" s="200"/>
      <c r="AM2" s="20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43"/>
    </row>
    <row r="3" spans="1:50" s="154" customFormat="1" ht="22.5" customHeight="1">
      <c r="A3" s="366" t="s">
        <v>0</v>
      </c>
      <c r="B3" s="391" t="s">
        <v>3</v>
      </c>
      <c r="C3" s="36">
        <v>44175</v>
      </c>
      <c r="D3" s="37">
        <v>44189</v>
      </c>
      <c r="E3" s="37">
        <v>44214</v>
      </c>
      <c r="F3" s="37">
        <v>44259</v>
      </c>
      <c r="G3" s="37">
        <v>44341</v>
      </c>
      <c r="H3" s="37">
        <v>44349</v>
      </c>
      <c r="I3" s="37">
        <v>44421</v>
      </c>
      <c r="J3" s="37">
        <v>44427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81"/>
      <c r="AC3" s="81"/>
      <c r="AD3" s="81"/>
      <c r="AE3" s="81"/>
      <c r="AF3" s="81"/>
      <c r="AG3" s="81"/>
      <c r="AH3" s="81"/>
      <c r="AI3" s="81"/>
      <c r="AJ3" s="37"/>
      <c r="AK3" s="3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01" t="s">
        <v>14</v>
      </c>
    </row>
    <row r="4" spans="1:50" ht="16.5" thickBot="1">
      <c r="A4" s="378"/>
      <c r="B4" s="392"/>
      <c r="C4" s="3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/>
      <c r="M4" s="4"/>
      <c r="N4" s="4"/>
      <c r="O4" s="4"/>
      <c r="P4" s="4"/>
      <c r="Q4" s="4"/>
      <c r="R4" s="150"/>
      <c r="S4" s="150"/>
      <c r="T4" s="4"/>
      <c r="U4" s="4"/>
      <c r="V4" s="4"/>
      <c r="W4" s="4"/>
      <c r="X4" s="4"/>
      <c r="Y4" s="4"/>
      <c r="Z4" s="4"/>
      <c r="AA4" s="4"/>
      <c r="AB4" s="5"/>
      <c r="AC4" s="5"/>
      <c r="AD4" s="5"/>
      <c r="AE4" s="5"/>
      <c r="AF4" s="5"/>
      <c r="AG4" s="5"/>
      <c r="AH4" s="5"/>
      <c r="AI4" s="5"/>
      <c r="AJ4" s="4"/>
      <c r="AK4" s="4"/>
      <c r="AL4" s="69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237">
        <f aca="true" t="shared" si="0" ref="AX4:AX9">SUM(C4:AW4)</f>
        <v>8</v>
      </c>
    </row>
    <row r="5" spans="1:50" s="47" customFormat="1" ht="32.25" customHeight="1">
      <c r="A5" s="116">
        <v>1</v>
      </c>
      <c r="B5" s="284" t="s">
        <v>157</v>
      </c>
      <c r="C5" s="7" t="s">
        <v>142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/>
      <c r="K5" s="8"/>
      <c r="L5" s="9"/>
      <c r="M5" s="8"/>
      <c r="N5" s="8"/>
      <c r="O5" s="8"/>
      <c r="P5" s="8"/>
      <c r="Q5" s="61"/>
      <c r="R5" s="61"/>
      <c r="S5" s="8"/>
      <c r="T5" s="8"/>
      <c r="U5" s="8"/>
      <c r="V5" s="8"/>
      <c r="W5" s="8"/>
      <c r="X5" s="8"/>
      <c r="Y5" s="8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201"/>
      <c r="AL5" s="201"/>
      <c r="AM5" s="201"/>
      <c r="AN5" s="8"/>
      <c r="AO5" s="201"/>
      <c r="AP5" s="201"/>
      <c r="AQ5" s="201"/>
      <c r="AR5" s="201"/>
      <c r="AS5" s="8"/>
      <c r="AT5" s="201"/>
      <c r="AU5" s="201"/>
      <c r="AV5" s="201"/>
      <c r="AW5" s="8"/>
      <c r="AX5" s="238">
        <f t="shared" si="0"/>
        <v>6</v>
      </c>
    </row>
    <row r="6" spans="1:50" s="47" customFormat="1" ht="32.25" customHeight="1">
      <c r="A6" s="117">
        <v>2</v>
      </c>
      <c r="B6" s="271" t="s">
        <v>120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/>
      <c r="J6" s="12">
        <v>1</v>
      </c>
      <c r="K6" s="12"/>
      <c r="L6" s="13"/>
      <c r="M6" s="12"/>
      <c r="N6" s="12"/>
      <c r="O6" s="12"/>
      <c r="P6" s="12"/>
      <c r="Q6" s="62"/>
      <c r="R6" s="62"/>
      <c r="S6" s="12"/>
      <c r="T6" s="12"/>
      <c r="U6" s="12"/>
      <c r="V6" s="12"/>
      <c r="W6" s="12"/>
      <c r="X6" s="12"/>
      <c r="Y6" s="12"/>
      <c r="Z6" s="12"/>
      <c r="AA6" s="12"/>
      <c r="AB6" s="13"/>
      <c r="AC6" s="13"/>
      <c r="AD6" s="13"/>
      <c r="AE6" s="9"/>
      <c r="AF6" s="9"/>
      <c r="AG6" s="9"/>
      <c r="AH6" s="9"/>
      <c r="AI6" s="9"/>
      <c r="AJ6" s="9"/>
      <c r="AK6" s="202"/>
      <c r="AL6" s="202"/>
      <c r="AM6" s="202"/>
      <c r="AN6" s="12"/>
      <c r="AO6" s="202"/>
      <c r="AP6" s="202"/>
      <c r="AQ6" s="202"/>
      <c r="AR6" s="202"/>
      <c r="AS6" s="12"/>
      <c r="AT6" s="202"/>
      <c r="AU6" s="202"/>
      <c r="AV6" s="202"/>
      <c r="AW6" s="12"/>
      <c r="AX6" s="238">
        <f t="shared" si="0"/>
        <v>7</v>
      </c>
    </row>
    <row r="7" spans="1:50" s="47" customFormat="1" ht="32.25" customHeight="1">
      <c r="A7" s="117">
        <v>3</v>
      </c>
      <c r="B7" s="271" t="s">
        <v>121</v>
      </c>
      <c r="C7" s="11">
        <v>1</v>
      </c>
      <c r="D7" s="12">
        <v>1</v>
      </c>
      <c r="E7" s="12">
        <v>1</v>
      </c>
      <c r="F7" s="12">
        <v>1</v>
      </c>
      <c r="G7" s="12"/>
      <c r="H7" s="12">
        <v>1</v>
      </c>
      <c r="I7" s="12">
        <v>1</v>
      </c>
      <c r="J7" s="12">
        <v>1</v>
      </c>
      <c r="K7" s="12"/>
      <c r="L7" s="13"/>
      <c r="M7" s="12"/>
      <c r="N7" s="12"/>
      <c r="O7" s="12"/>
      <c r="P7" s="12"/>
      <c r="Q7" s="62"/>
      <c r="R7" s="62"/>
      <c r="S7" s="12"/>
      <c r="T7" s="12"/>
      <c r="U7" s="12"/>
      <c r="V7" s="12"/>
      <c r="W7" s="12"/>
      <c r="X7" s="12"/>
      <c r="Y7" s="12"/>
      <c r="Z7" s="12"/>
      <c r="AA7" s="12"/>
      <c r="AB7" s="13"/>
      <c r="AC7" s="13"/>
      <c r="AD7" s="13"/>
      <c r="AE7" s="9"/>
      <c r="AF7" s="9"/>
      <c r="AG7" s="9"/>
      <c r="AH7" s="9"/>
      <c r="AI7" s="9"/>
      <c r="AJ7" s="9"/>
      <c r="AK7" s="202"/>
      <c r="AL7" s="202"/>
      <c r="AM7" s="202"/>
      <c r="AN7" s="12"/>
      <c r="AO7" s="202"/>
      <c r="AP7" s="202"/>
      <c r="AQ7" s="202"/>
      <c r="AR7" s="202"/>
      <c r="AS7" s="12"/>
      <c r="AT7" s="202"/>
      <c r="AU7" s="202"/>
      <c r="AV7" s="202"/>
      <c r="AW7" s="12"/>
      <c r="AX7" s="238">
        <f t="shared" si="0"/>
        <v>7</v>
      </c>
    </row>
    <row r="8" spans="1:50" s="47" customFormat="1" ht="32.25" customHeight="1">
      <c r="A8" s="117">
        <v>4</v>
      </c>
      <c r="B8" s="271" t="s">
        <v>63</v>
      </c>
      <c r="C8" s="11"/>
      <c r="D8" s="12">
        <v>1</v>
      </c>
      <c r="E8" s="12">
        <v>1</v>
      </c>
      <c r="F8" s="12"/>
      <c r="G8" s="12"/>
      <c r="H8" s="12">
        <v>1</v>
      </c>
      <c r="I8" s="12">
        <v>1</v>
      </c>
      <c r="J8" s="12">
        <v>1</v>
      </c>
      <c r="K8" s="11"/>
      <c r="L8" s="13"/>
      <c r="M8" s="12"/>
      <c r="N8" s="12"/>
      <c r="O8" s="12"/>
      <c r="P8" s="12"/>
      <c r="Q8" s="62"/>
      <c r="R8" s="62"/>
      <c r="S8" s="12"/>
      <c r="T8" s="12"/>
      <c r="U8" s="12"/>
      <c r="V8" s="12"/>
      <c r="W8" s="12"/>
      <c r="X8" s="12"/>
      <c r="Y8" s="12"/>
      <c r="Z8" s="12"/>
      <c r="AA8" s="12"/>
      <c r="AB8" s="13"/>
      <c r="AC8" s="13"/>
      <c r="AD8" s="13"/>
      <c r="AE8" s="9"/>
      <c r="AF8" s="9"/>
      <c r="AG8" s="9"/>
      <c r="AH8" s="9"/>
      <c r="AI8" s="9"/>
      <c r="AJ8" s="9"/>
      <c r="AK8" s="202"/>
      <c r="AL8" s="202"/>
      <c r="AM8" s="202"/>
      <c r="AN8" s="12"/>
      <c r="AO8" s="202"/>
      <c r="AP8" s="202"/>
      <c r="AQ8" s="202"/>
      <c r="AR8" s="202"/>
      <c r="AS8" s="12"/>
      <c r="AT8" s="202"/>
      <c r="AU8" s="202"/>
      <c r="AV8" s="202"/>
      <c r="AW8" s="12"/>
      <c r="AX8" s="238">
        <f t="shared" si="0"/>
        <v>5</v>
      </c>
    </row>
    <row r="9" spans="1:50" s="47" customFormat="1" ht="32.25" customHeight="1" thickBot="1">
      <c r="A9" s="250">
        <v>5</v>
      </c>
      <c r="B9" s="282" t="s">
        <v>158</v>
      </c>
      <c r="C9" s="283" t="s">
        <v>142</v>
      </c>
      <c r="D9" s="195">
        <v>1</v>
      </c>
      <c r="E9" s="195">
        <v>1</v>
      </c>
      <c r="F9" s="195">
        <v>1</v>
      </c>
      <c r="G9" s="195">
        <v>1</v>
      </c>
      <c r="H9" s="309"/>
      <c r="I9" s="309">
        <v>1</v>
      </c>
      <c r="J9" s="193">
        <v>1</v>
      </c>
      <c r="K9" s="193"/>
      <c r="L9" s="193"/>
      <c r="M9" s="193"/>
      <c r="N9" s="193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9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239">
        <f t="shared" si="0"/>
        <v>6</v>
      </c>
    </row>
    <row r="10" spans="1:50" ht="16.5" thickBot="1">
      <c r="A10" s="390" t="s">
        <v>2</v>
      </c>
      <c r="B10" s="364"/>
      <c r="C10" s="41">
        <f>SUM(C5:C9)</f>
        <v>2</v>
      </c>
      <c r="D10" s="45">
        <f>SUM(D5:D9)</f>
        <v>5</v>
      </c>
      <c r="E10" s="45">
        <f aca="true" t="shared" si="1" ref="E10:AM10">SUM(E5:E9)</f>
        <v>5</v>
      </c>
      <c r="F10" s="45">
        <f t="shared" si="1"/>
        <v>4</v>
      </c>
      <c r="G10" s="45">
        <f t="shared" si="1"/>
        <v>3</v>
      </c>
      <c r="H10" s="45">
        <f t="shared" si="1"/>
        <v>4</v>
      </c>
      <c r="I10" s="45">
        <f t="shared" si="1"/>
        <v>4</v>
      </c>
      <c r="J10" s="45">
        <f t="shared" si="1"/>
        <v>4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1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21">
        <f t="shared" si="1"/>
        <v>0</v>
      </c>
      <c r="AF10" s="21">
        <f t="shared" si="1"/>
        <v>0</v>
      </c>
      <c r="AG10" s="21">
        <f t="shared" si="1"/>
        <v>0</v>
      </c>
      <c r="AH10" s="21">
        <f t="shared" si="1"/>
        <v>0</v>
      </c>
      <c r="AI10" s="21">
        <f t="shared" si="1"/>
        <v>0</v>
      </c>
      <c r="AJ10" s="21">
        <f t="shared" si="1"/>
        <v>0</v>
      </c>
      <c r="AK10" s="21">
        <f t="shared" si="1"/>
        <v>0</v>
      </c>
      <c r="AL10" s="21">
        <f t="shared" si="1"/>
        <v>0</v>
      </c>
      <c r="AM10" s="45">
        <f t="shared" si="1"/>
        <v>0</v>
      </c>
      <c r="AN10" s="45">
        <f aca="true" t="shared" si="2" ref="AN10:AW10">SUM(AN5:AN9)</f>
        <v>0</v>
      </c>
      <c r="AO10" s="45">
        <f t="shared" si="2"/>
        <v>0</v>
      </c>
      <c r="AP10" s="45">
        <f t="shared" si="2"/>
        <v>0</v>
      </c>
      <c r="AQ10" s="45">
        <f t="shared" si="2"/>
        <v>0</v>
      </c>
      <c r="AR10" s="45">
        <f t="shared" si="2"/>
        <v>0</v>
      </c>
      <c r="AS10" s="45">
        <f t="shared" si="2"/>
        <v>0</v>
      </c>
      <c r="AT10" s="45">
        <f t="shared" si="2"/>
        <v>0</v>
      </c>
      <c r="AU10" s="45">
        <f t="shared" si="2"/>
        <v>0</v>
      </c>
      <c r="AV10" s="45">
        <f t="shared" si="2"/>
        <v>0</v>
      </c>
      <c r="AW10" s="45">
        <f t="shared" si="2"/>
        <v>0</v>
      </c>
      <c r="AX10" s="48"/>
    </row>
    <row r="11" ht="12.75">
      <c r="AH11">
        <v>1</v>
      </c>
    </row>
  </sheetData>
  <sheetProtection/>
  <mergeCells count="5">
    <mergeCell ref="C2:M2"/>
    <mergeCell ref="A10:B10"/>
    <mergeCell ref="A3:A4"/>
    <mergeCell ref="B3:B4"/>
    <mergeCell ref="A1:B2"/>
  </mergeCells>
  <printOptions/>
  <pageMargins left="1.39" right="0.39" top="0.45" bottom="0.77" header="0.28" footer="0.5"/>
  <pageSetup horizontalDpi="600" verticalDpi="600" orientation="landscape" paperSize="9" r:id="rId1"/>
  <headerFooter alignWithMargins="0">
    <oddHeader>&amp;C&amp;"Arial Cyr,полужирный"&amp;11ПОСТІЙНА КОМІСІЯ З ПИТАНЬ ГУМАНІТАРНОЇ ПОЛІТИКИ</oddHeader>
    <oddFooter>&amp;L&amp;D&amp;R&amp;P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10"/>
  <sheetViews>
    <sheetView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5" sqref="W5"/>
    </sheetView>
  </sheetViews>
  <sheetFormatPr defaultColWidth="21.625" defaultRowHeight="12.75"/>
  <cols>
    <col min="1" max="1" width="3.875" style="0" customWidth="1"/>
    <col min="2" max="2" width="37.125" style="0" customWidth="1"/>
    <col min="3" max="8" width="10.25390625" style="0" customWidth="1"/>
    <col min="9" max="9" width="10.75390625" style="0" customWidth="1"/>
    <col min="10" max="10" width="10.25390625" style="0" customWidth="1"/>
    <col min="11" max="11" width="11.00390625" style="0" customWidth="1"/>
    <col min="12" max="12" width="11.125" style="0" customWidth="1"/>
    <col min="13" max="21" width="10.25390625" style="0" customWidth="1"/>
    <col min="22" max="22" width="9.25390625" style="0" customWidth="1"/>
    <col min="23" max="23" width="8.75390625" style="0" customWidth="1"/>
    <col min="24" max="24" width="9.00390625" style="0" hidden="1" customWidth="1"/>
    <col min="25" max="25" width="9.75390625" style="0" hidden="1" customWidth="1"/>
    <col min="26" max="26" width="9.125" style="0" hidden="1" customWidth="1"/>
    <col min="27" max="27" width="8.375" style="0" hidden="1" customWidth="1"/>
    <col min="28" max="28" width="9.875" style="0" hidden="1" customWidth="1"/>
    <col min="29" max="29" width="9.25390625" style="0" hidden="1" customWidth="1"/>
    <col min="30" max="30" width="8.875" style="0" hidden="1" customWidth="1"/>
    <col min="31" max="32" width="9.25390625" style="0" hidden="1" customWidth="1"/>
    <col min="33" max="33" width="8.875" style="0" hidden="1" customWidth="1"/>
    <col min="34" max="35" width="10.25390625" style="0" hidden="1" customWidth="1"/>
    <col min="36" max="42" width="10.375" style="0" hidden="1" customWidth="1"/>
    <col min="43" max="43" width="10.25390625" style="0" hidden="1" customWidth="1"/>
    <col min="44" max="44" width="12.00390625" style="0" customWidth="1"/>
    <col min="45" max="45" width="10.375" style="0" customWidth="1"/>
    <col min="46" max="46" width="11.375" style="0" customWidth="1"/>
    <col min="47" max="47" width="10.75390625" style="0" customWidth="1"/>
    <col min="48" max="48" width="12.125" style="0" customWidth="1"/>
    <col min="49" max="49" width="13.375" style="0" customWidth="1"/>
  </cols>
  <sheetData>
    <row r="1" spans="1:13" ht="12.75" customHeight="1">
      <c r="A1" s="376" t="s">
        <v>16</v>
      </c>
      <c r="B1" s="376"/>
      <c r="M1" s="1"/>
    </row>
    <row r="2" spans="1:19" ht="36" customHeight="1" thickBot="1">
      <c r="A2" s="377"/>
      <c r="B2" s="377"/>
      <c r="C2" s="39"/>
      <c r="M2" s="1"/>
      <c r="O2" s="44"/>
      <c r="P2" s="44"/>
      <c r="Q2" s="44"/>
      <c r="R2" s="44"/>
      <c r="S2" s="44"/>
    </row>
    <row r="3" spans="1:49" s="154" customFormat="1" ht="21" customHeight="1" thickBot="1">
      <c r="A3" s="366" t="s">
        <v>0</v>
      </c>
      <c r="B3" s="391" t="s">
        <v>3</v>
      </c>
      <c r="C3" s="36">
        <v>44175</v>
      </c>
      <c r="D3" s="37">
        <v>44186</v>
      </c>
      <c r="E3" s="37">
        <v>44187</v>
      </c>
      <c r="F3" s="37">
        <v>44189</v>
      </c>
      <c r="G3" s="37">
        <v>44207</v>
      </c>
      <c r="H3" s="37">
        <v>44215</v>
      </c>
      <c r="I3" s="37" t="s">
        <v>166</v>
      </c>
      <c r="J3" s="37">
        <v>44253</v>
      </c>
      <c r="K3" s="81">
        <v>44258</v>
      </c>
      <c r="L3" s="81">
        <v>44292</v>
      </c>
      <c r="M3" s="37">
        <v>44313</v>
      </c>
      <c r="N3" s="37">
        <v>44337</v>
      </c>
      <c r="O3" s="337">
        <v>44357</v>
      </c>
      <c r="P3" s="337">
        <v>44370</v>
      </c>
      <c r="Q3" s="337">
        <v>44406</v>
      </c>
      <c r="R3" s="337">
        <v>44411</v>
      </c>
      <c r="S3" s="337">
        <v>44421</v>
      </c>
      <c r="T3" s="3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81"/>
      <c r="AJ3" s="81"/>
      <c r="AK3" s="81"/>
      <c r="AL3" s="37"/>
      <c r="AM3" s="37"/>
      <c r="AN3" s="224"/>
      <c r="AO3" s="81"/>
      <c r="AP3" s="81"/>
      <c r="AQ3" s="81"/>
      <c r="AR3" s="155" t="s">
        <v>15</v>
      </c>
      <c r="AS3" s="303"/>
      <c r="AT3" s="303"/>
      <c r="AU3" s="303"/>
      <c r="AV3" s="303"/>
      <c r="AW3" s="303">
        <v>44421</v>
      </c>
    </row>
    <row r="4" spans="1:44" ht="16.5" thickBot="1">
      <c r="A4" s="378"/>
      <c r="B4" s="394"/>
      <c r="C4" s="249">
        <v>1</v>
      </c>
      <c r="D4" s="126">
        <v>1</v>
      </c>
      <c r="E4" s="90">
        <v>1</v>
      </c>
      <c r="F4" s="90">
        <v>1</v>
      </c>
      <c r="G4" s="90">
        <v>1</v>
      </c>
      <c r="H4" s="90">
        <v>1</v>
      </c>
      <c r="I4" s="90">
        <v>1</v>
      </c>
      <c r="J4" s="90">
        <v>1</v>
      </c>
      <c r="K4" s="308">
        <v>1</v>
      </c>
      <c r="L4" s="308">
        <v>1</v>
      </c>
      <c r="M4" s="4">
        <v>1</v>
      </c>
      <c r="N4" s="4">
        <v>1</v>
      </c>
      <c r="O4" s="338">
        <v>1</v>
      </c>
      <c r="P4" s="338">
        <v>1</v>
      </c>
      <c r="Q4" s="338">
        <v>1</v>
      </c>
      <c r="R4" s="338">
        <v>1</v>
      </c>
      <c r="S4" s="338">
        <v>1</v>
      </c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  <c r="AJ4" s="5"/>
      <c r="AK4" s="70"/>
      <c r="AL4" s="4"/>
      <c r="AM4" s="4"/>
      <c r="AN4" s="70"/>
      <c r="AO4" s="4"/>
      <c r="AP4" s="153"/>
      <c r="AQ4" s="70"/>
      <c r="AR4" s="219">
        <f aca="true" t="shared" si="0" ref="AR4:AR9">SUM(C4:AQ4)</f>
        <v>17</v>
      </c>
    </row>
    <row r="5" spans="1:49" s="47" customFormat="1" ht="29.25" customHeight="1">
      <c r="A5" s="117">
        <v>1</v>
      </c>
      <c r="B5" s="271" t="s">
        <v>122</v>
      </c>
      <c r="C5" s="119">
        <v>1</v>
      </c>
      <c r="D5" s="264">
        <v>1</v>
      </c>
      <c r="E5" s="92">
        <v>1</v>
      </c>
      <c r="F5" s="92">
        <v>1</v>
      </c>
      <c r="G5" s="92">
        <v>1</v>
      </c>
      <c r="H5" s="92">
        <v>1</v>
      </c>
      <c r="I5" s="92">
        <v>1</v>
      </c>
      <c r="J5" s="92">
        <v>1</v>
      </c>
      <c r="K5" s="202">
        <v>1</v>
      </c>
      <c r="L5" s="202">
        <v>1</v>
      </c>
      <c r="M5" s="12">
        <v>1</v>
      </c>
      <c r="N5" s="62">
        <v>1</v>
      </c>
      <c r="O5" s="201">
        <v>1</v>
      </c>
      <c r="P5" s="201">
        <v>1</v>
      </c>
      <c r="Q5" s="201">
        <v>1</v>
      </c>
      <c r="R5" s="201">
        <v>1</v>
      </c>
      <c r="S5" s="201">
        <v>1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2"/>
      <c r="AJ5" s="223"/>
      <c r="AK5" s="92"/>
      <c r="AL5" s="92"/>
      <c r="AM5" s="92"/>
      <c r="AN5" s="92"/>
      <c r="AO5" s="92"/>
      <c r="AP5" s="12"/>
      <c r="AQ5" s="71"/>
      <c r="AR5" s="220">
        <f t="shared" si="0"/>
        <v>17</v>
      </c>
      <c r="AW5" s="47">
        <v>1</v>
      </c>
    </row>
    <row r="6" spans="1:49" s="47" customFormat="1" ht="29.25" customHeight="1">
      <c r="A6" s="117">
        <v>2</v>
      </c>
      <c r="B6" s="271" t="s">
        <v>123</v>
      </c>
      <c r="C6" s="11">
        <v>1</v>
      </c>
      <c r="D6" s="12">
        <v>1</v>
      </c>
      <c r="E6" s="12">
        <v>1</v>
      </c>
      <c r="F6" s="12">
        <v>1</v>
      </c>
      <c r="G6" s="12">
        <v>1</v>
      </c>
      <c r="H6" s="12"/>
      <c r="I6" s="12"/>
      <c r="J6" s="12">
        <v>1</v>
      </c>
      <c r="K6" s="202">
        <v>1</v>
      </c>
      <c r="L6" s="202">
        <v>1</v>
      </c>
      <c r="M6" s="12">
        <v>1</v>
      </c>
      <c r="N6" s="62">
        <v>1</v>
      </c>
      <c r="O6" s="202">
        <v>1</v>
      </c>
      <c r="P6" s="202">
        <v>1</v>
      </c>
      <c r="Q6" s="202">
        <v>1</v>
      </c>
      <c r="R6" s="202">
        <v>1</v>
      </c>
      <c r="S6" s="202">
        <v>1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8"/>
      <c r="AJ6" s="7"/>
      <c r="AK6" s="71"/>
      <c r="AL6" s="8"/>
      <c r="AM6" s="8"/>
      <c r="AN6" s="7"/>
      <c r="AO6" s="7"/>
      <c r="AP6" s="12"/>
      <c r="AQ6" s="71"/>
      <c r="AR6" s="221">
        <f t="shared" si="0"/>
        <v>15</v>
      </c>
      <c r="AW6" s="47">
        <v>1</v>
      </c>
    </row>
    <row r="7" spans="1:44" s="47" customFormat="1" ht="29.25" customHeight="1">
      <c r="A7" s="117">
        <v>3</v>
      </c>
      <c r="B7" s="271" t="s">
        <v>20</v>
      </c>
      <c r="C7" s="11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202">
        <v>1</v>
      </c>
      <c r="L7" s="202">
        <v>1</v>
      </c>
      <c r="M7" s="12">
        <v>1</v>
      </c>
      <c r="N7" s="62">
        <v>1</v>
      </c>
      <c r="O7" s="202">
        <v>1</v>
      </c>
      <c r="P7" s="202"/>
      <c r="Q7" s="202">
        <v>1</v>
      </c>
      <c r="R7" s="202">
        <v>1</v>
      </c>
      <c r="S7" s="20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"/>
      <c r="AJ7" s="7"/>
      <c r="AK7" s="71"/>
      <c r="AL7" s="8"/>
      <c r="AM7" s="8"/>
      <c r="AN7" s="7"/>
      <c r="AO7" s="7"/>
      <c r="AP7" s="12"/>
      <c r="AQ7" s="71"/>
      <c r="AR7" s="221">
        <f t="shared" si="0"/>
        <v>15</v>
      </c>
    </row>
    <row r="8" spans="1:49" s="47" customFormat="1" ht="29.25" customHeight="1">
      <c r="A8" s="117">
        <v>4</v>
      </c>
      <c r="B8" s="271" t="s">
        <v>159</v>
      </c>
      <c r="C8" s="11" t="s">
        <v>142</v>
      </c>
      <c r="D8" s="12" t="s">
        <v>142</v>
      </c>
      <c r="E8" s="12" t="s">
        <v>142</v>
      </c>
      <c r="F8" s="12" t="s">
        <v>142</v>
      </c>
      <c r="G8" s="12">
        <v>1</v>
      </c>
      <c r="H8" s="12">
        <v>1</v>
      </c>
      <c r="I8" s="12">
        <v>1</v>
      </c>
      <c r="J8" s="12">
        <v>1</v>
      </c>
      <c r="K8" s="202">
        <v>1</v>
      </c>
      <c r="L8" s="202">
        <v>1</v>
      </c>
      <c r="M8" s="12">
        <v>1</v>
      </c>
      <c r="N8" s="62">
        <v>1</v>
      </c>
      <c r="O8" s="202">
        <v>1</v>
      </c>
      <c r="P8" s="202">
        <v>1</v>
      </c>
      <c r="Q8" s="202">
        <v>1</v>
      </c>
      <c r="R8" s="202">
        <v>1</v>
      </c>
      <c r="S8" s="202">
        <v>1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/>
      <c r="AJ8" s="7"/>
      <c r="AK8" s="71"/>
      <c r="AL8" s="8"/>
      <c r="AM8" s="8"/>
      <c r="AN8" s="7"/>
      <c r="AO8" s="7"/>
      <c r="AP8" s="12"/>
      <c r="AQ8" s="71"/>
      <c r="AR8" s="221">
        <f t="shared" si="0"/>
        <v>13</v>
      </c>
      <c r="AW8" s="47">
        <v>1</v>
      </c>
    </row>
    <row r="9" spans="1:49" s="47" customFormat="1" ht="29.25" customHeight="1" thickBot="1">
      <c r="A9" s="250">
        <v>5</v>
      </c>
      <c r="B9" s="296" t="s">
        <v>160</v>
      </c>
      <c r="C9" s="263" t="s">
        <v>142</v>
      </c>
      <c r="D9" s="49" t="s">
        <v>142</v>
      </c>
      <c r="E9" s="49" t="s">
        <v>142</v>
      </c>
      <c r="F9" s="49" t="s">
        <v>142</v>
      </c>
      <c r="G9" s="49">
        <v>1</v>
      </c>
      <c r="H9" s="49">
        <v>1</v>
      </c>
      <c r="I9" s="49">
        <v>1</v>
      </c>
      <c r="J9" s="49">
        <v>1</v>
      </c>
      <c r="K9" s="202">
        <v>1</v>
      </c>
      <c r="L9" s="202">
        <v>1</v>
      </c>
      <c r="M9" s="49">
        <v>1</v>
      </c>
      <c r="N9" s="63">
        <v>1</v>
      </c>
      <c r="O9" s="195">
        <v>1</v>
      </c>
      <c r="P9" s="195"/>
      <c r="Q9" s="195">
        <v>1</v>
      </c>
      <c r="R9" s="195">
        <v>1</v>
      </c>
      <c r="S9" s="195">
        <v>1</v>
      </c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49"/>
      <c r="AJ9" s="56"/>
      <c r="AK9" s="129"/>
      <c r="AL9" s="49"/>
      <c r="AM9" s="49"/>
      <c r="AN9" s="56"/>
      <c r="AO9" s="56"/>
      <c r="AP9" s="12"/>
      <c r="AQ9" s="129"/>
      <c r="AR9" s="221">
        <f t="shared" si="0"/>
        <v>12</v>
      </c>
      <c r="AW9" s="47">
        <v>1</v>
      </c>
    </row>
    <row r="10" spans="1:44" ht="16.5" thickBot="1">
      <c r="A10" s="363" t="s">
        <v>2</v>
      </c>
      <c r="B10" s="364"/>
      <c r="C10" s="91">
        <f>SUM(C5:C9)</f>
        <v>3</v>
      </c>
      <c r="D10" s="91">
        <f aca="true" t="shared" si="1" ref="D10:S10">SUM(D5:D9)</f>
        <v>3</v>
      </c>
      <c r="E10" s="91">
        <f t="shared" si="1"/>
        <v>3</v>
      </c>
      <c r="F10" s="91">
        <f t="shared" si="1"/>
        <v>3</v>
      </c>
      <c r="G10" s="91">
        <f t="shared" si="1"/>
        <v>5</v>
      </c>
      <c r="H10" s="91">
        <f t="shared" si="1"/>
        <v>4</v>
      </c>
      <c r="I10" s="91">
        <f t="shared" si="1"/>
        <v>4</v>
      </c>
      <c r="J10" s="91">
        <f t="shared" si="1"/>
        <v>5</v>
      </c>
      <c r="K10" s="91">
        <f t="shared" si="1"/>
        <v>5</v>
      </c>
      <c r="L10" s="91">
        <f t="shared" si="1"/>
        <v>5</v>
      </c>
      <c r="M10" s="91">
        <f t="shared" si="1"/>
        <v>5</v>
      </c>
      <c r="N10" s="91">
        <f t="shared" si="1"/>
        <v>5</v>
      </c>
      <c r="O10" s="91">
        <f t="shared" si="1"/>
        <v>5</v>
      </c>
      <c r="P10" s="91">
        <f t="shared" si="1"/>
        <v>3</v>
      </c>
      <c r="Q10" s="91">
        <f t="shared" si="1"/>
        <v>5</v>
      </c>
      <c r="R10" s="91">
        <f t="shared" si="1"/>
        <v>5</v>
      </c>
      <c r="S10" s="91">
        <f t="shared" si="1"/>
        <v>4</v>
      </c>
      <c r="T10" s="48">
        <f>SUM(T5:T9)</f>
        <v>0</v>
      </c>
      <c r="U10" s="48">
        <f>SUM(U5:U9)</f>
        <v>0</v>
      </c>
      <c r="V10" s="48">
        <f>SUM(V5:V9)</f>
        <v>0</v>
      </c>
      <c r="W10" s="48">
        <f>SUM(W5:W9)</f>
        <v>0</v>
      </c>
      <c r="X10" s="48">
        <f aca="true" t="shared" si="2" ref="X10:AH10">SUM(X5:X9)</f>
        <v>0</v>
      </c>
      <c r="Y10" s="48">
        <f t="shared" si="2"/>
        <v>0</v>
      </c>
      <c r="Z10" s="48">
        <f t="shared" si="2"/>
        <v>0</v>
      </c>
      <c r="AA10" s="48">
        <f t="shared" si="2"/>
        <v>0</v>
      </c>
      <c r="AB10" s="48">
        <f t="shared" si="2"/>
        <v>0</v>
      </c>
      <c r="AC10" s="48">
        <f t="shared" si="2"/>
        <v>0</v>
      </c>
      <c r="AD10" s="48">
        <f t="shared" si="2"/>
        <v>0</v>
      </c>
      <c r="AE10" s="48">
        <f t="shared" si="2"/>
        <v>0</v>
      </c>
      <c r="AF10" s="48">
        <f t="shared" si="2"/>
        <v>0</v>
      </c>
      <c r="AG10" s="48">
        <f t="shared" si="2"/>
        <v>0</v>
      </c>
      <c r="AH10" s="48">
        <f t="shared" si="2"/>
        <v>0</v>
      </c>
      <c r="AI10" s="48">
        <f>SUM(AI5:AI9)</f>
        <v>0</v>
      </c>
      <c r="AJ10" s="48">
        <f aca="true" t="shared" si="3" ref="AJ10:AQ10">SUM(AJ5:AJ9)</f>
        <v>0</v>
      </c>
      <c r="AK10" s="48">
        <f t="shared" si="3"/>
        <v>0</v>
      </c>
      <c r="AL10" s="48">
        <f t="shared" si="3"/>
        <v>0</v>
      </c>
      <c r="AM10" s="48">
        <f t="shared" si="3"/>
        <v>0</v>
      </c>
      <c r="AN10" s="48">
        <f t="shared" si="3"/>
        <v>0</v>
      </c>
      <c r="AO10" s="48">
        <f t="shared" si="3"/>
        <v>0</v>
      </c>
      <c r="AP10" s="48"/>
      <c r="AQ10" s="48">
        <f t="shared" si="3"/>
        <v>0</v>
      </c>
      <c r="AR10" s="105"/>
    </row>
  </sheetData>
  <sheetProtection/>
  <mergeCells count="4">
    <mergeCell ref="A10:B10"/>
    <mergeCell ref="A3:A4"/>
    <mergeCell ref="B3:B4"/>
    <mergeCell ref="A1:B2"/>
  </mergeCells>
  <printOptions/>
  <pageMargins left="0.79" right="0.55" top="0.69" bottom="1" header="0.5" footer="0.5"/>
  <pageSetup horizontalDpi="600" verticalDpi="600" orientation="landscape" paperSize="9" r:id="rId1"/>
  <headerFooter alignWithMargins="0">
    <oddHeader xml:space="preserve">&amp;C&amp;"Arial Cyr,полужирный"&amp;11ПОСТІЙНА КОМІСІЯ З ПИТАНЬ ОХОРОНИ ЗДОРОВ'Я, МАТЕРИНСТВА ТА ДИТИНСТВА </oddHeader>
    <oddFooter>&amp;L&amp;D&amp;R&amp;P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Mishanya</dc:creator>
  <cp:keywords/>
  <dc:description/>
  <cp:lastModifiedBy>Роман</cp:lastModifiedBy>
  <cp:lastPrinted>2019-03-01T12:54:43Z</cp:lastPrinted>
  <dcterms:created xsi:type="dcterms:W3CDTF">2011-01-05T11:10:02Z</dcterms:created>
  <dcterms:modified xsi:type="dcterms:W3CDTF">2021-08-20T08:46:21Z</dcterms:modified>
  <cp:category/>
  <cp:version/>
  <cp:contentType/>
  <cp:contentStatus/>
</cp:coreProperties>
</file>