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" sheetId="1" r:id="rId1"/>
  </sheets>
  <definedNames>
    <definedName name="_ftn1" localSheetId="0">'додаток 1'!$A$93</definedName>
    <definedName name="_ftn2" localSheetId="0">'додаток 1'!$A$94</definedName>
    <definedName name="_ftnref1" localSheetId="0">'додаток 1'!$A$72</definedName>
    <definedName name="_ftnref2" localSheetId="0">'додаток 1'!$A$78</definedName>
    <definedName name="_xlnm.Print_Titles" localSheetId="0">'додаток 1'!$6:$8</definedName>
    <definedName name="_xlnm.Print_Area" localSheetId="0">'додаток 1'!$A$1:$F$34</definedName>
  </definedNames>
  <calcPr fullCalcOnLoad="1"/>
</workbook>
</file>

<file path=xl/sharedStrings.xml><?xml version="1.0" encoding="utf-8"?>
<sst xmlns="http://schemas.openxmlformats.org/spreadsheetml/2006/main" count="43" uniqueCount="42">
  <si>
    <t>грн.</t>
  </si>
  <si>
    <t>Код</t>
  </si>
  <si>
    <t>Найменування доходів згідно із бюджетною                класифікацією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</si>
  <si>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</si>
  <si>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</si>
  <si>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</si>
  <si>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</si>
  <si>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</si>
  <si>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Податкові надходження</t>
  </si>
  <si>
    <t>Податки на доходи, податки на прибуток, податки на збільшення ринкової вартості</t>
  </si>
  <si>
    <t>Разом доходів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</si>
  <si>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</si>
  <si>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</si>
  <si>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</si>
  <si>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</si>
  <si>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Податок на доходи фізичних осіб</t>
  </si>
  <si>
    <t xml:space="preserve">Збори та плата за спеціальне використання природних ресурсів </t>
  </si>
  <si>
    <t xml:space="preserve">Збір за спеціальне використання лісових ресурсів </t>
  </si>
  <si>
    <t>Збір за спеціальне використання лісових ресурсів в частині деревини, заготовленої в порядку рубок головного користування</t>
  </si>
  <si>
    <t>Збір за спеціальне використання води</t>
  </si>
  <si>
    <t>Збір за спеціальне використання води (крім збору за спеціальне використання води водних об’єктів місцевого значення)</t>
  </si>
  <si>
    <t>Офіційні трансферти</t>
  </si>
  <si>
    <t>Додаток 1</t>
  </si>
  <si>
    <t xml:space="preserve">до рішення Рівненської обласної ради </t>
  </si>
  <si>
    <t>41030800 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</si>
  <si>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</si>
  <si>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</si>
  <si>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Збір за спеціальне використання води для потреб гідроенергетики</t>
  </si>
  <si>
    <t>Надходження збору за спеціальне використання води від підприємств житлово-комунального господарства</t>
  </si>
  <si>
    <t>Зміни до доходів обласного бюджету на 2014 рік</t>
  </si>
  <si>
    <t>41035000 </t>
  </si>
  <si>
    <t>Інші субвенції</t>
  </si>
  <si>
    <t>з районного бюджету Рокитнівського району на  проведення програмного гемодіалізу, перитонеального діалізу</t>
  </si>
  <si>
    <t>з міського бюджету м.Дубно на погашення кредиторської заборгованості, що утворилася станом на 01.01.2014 по об'єкту "Каналізаційні очисні споруди, каналізаційна мережа, напірний колектор в м.Дубно - реконструкція"</t>
  </si>
  <si>
    <t>О.Ю.Данильчук</t>
  </si>
  <si>
    <t>41030600 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</si>
  <si>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 </t>
  </si>
  <si>
    <t xml:space="preserve">Дотації, всього </t>
  </si>
  <si>
    <t>Додаткова дотація з державного бюджету на вирівнювання фінансової забезпеченості місцевих бюджетів</t>
  </si>
  <si>
    <t>41036600 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</si>
  <si>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</si>
  <si>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від 04.12. 2014 року №1346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</si>
</sst>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2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3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2"/>
      <name val="Times New Roman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3"/>
      <color indexed="8"/>
      <name val="Times New Roman"/>
      <family val="1"/>
    </font>
    <font>
      <sz val="13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14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 applyProtection="1">
      <alignment vertical="top" wrapText="1"/>
      <protection locked="0"/>
    </xf>
    <xf numFmtId="1" fontId="5" fillId="0" borderId="0" xfId="0" applyNumberFormat="1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 applyProtection="1">
      <alignment vertical="top" wrapText="1"/>
      <protection locked="0"/>
    </xf>
    <xf numFmtId="180" fontId="1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180" fontId="14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180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80" fontId="10" fillId="0" borderId="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vertical="top"/>
      <protection locked="0"/>
    </xf>
    <xf numFmtId="180" fontId="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  <protection/>
    </xf>
    <xf numFmtId="180" fontId="1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180" fontId="16" fillId="0" borderId="0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49" fontId="21" fillId="0" borderId="0" xfId="43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21" fillId="0" borderId="0" xfId="4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49" fontId="10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 applyProtection="1">
      <alignment vertical="top" wrapText="1"/>
      <protection locked="0"/>
    </xf>
    <xf numFmtId="0" fontId="22" fillId="0" borderId="11" xfId="54" applyFont="1" applyBorder="1" applyAlignment="1">
      <alignment vertical="center" wrapText="1"/>
      <protection/>
    </xf>
    <xf numFmtId="0" fontId="26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center" wrapText="1"/>
    </xf>
    <xf numFmtId="0" fontId="17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Border="1" applyAlignment="1" applyProtection="1">
      <alignment vertical="top" wrapText="1"/>
      <protection locked="0"/>
    </xf>
    <xf numFmtId="4" fontId="24" fillId="33" borderId="10" xfId="0" applyNumberFormat="1" applyFont="1" applyFill="1" applyBorder="1" applyAlignment="1">
      <alignment horizontal="right" wrapText="1"/>
    </xf>
    <xf numFmtId="4" fontId="16" fillId="33" borderId="10" xfId="0" applyNumberFormat="1" applyFont="1" applyFill="1" applyBorder="1" applyAlignment="1">
      <alignment horizontal="right" wrapText="1"/>
    </xf>
    <xf numFmtId="4" fontId="16" fillId="33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Border="1" applyAlignment="1">
      <alignment horizontal="right" vertical="top" wrapText="1"/>
    </xf>
    <xf numFmtId="4" fontId="27" fillId="0" borderId="10" xfId="0" applyNumberFormat="1" applyFont="1" applyBorder="1" applyAlignment="1">
      <alignment horizontal="right" vertical="top" wrapText="1"/>
    </xf>
    <xf numFmtId="4" fontId="27" fillId="0" borderId="11" xfId="0" applyNumberFormat="1" applyFont="1" applyBorder="1" applyAlignment="1">
      <alignment horizontal="right" vertical="top" wrapText="1"/>
    </xf>
    <xf numFmtId="0" fontId="8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Border="1" applyAlignment="1" applyProtection="1">
      <alignment horizontal="left" vertical="top" wrapText="1"/>
      <protection locked="0"/>
    </xf>
    <xf numFmtId="49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2"/>
  <sheetViews>
    <sheetView tabSelected="1" view="pageBreakPreview" zoomScale="70" zoomScaleSheetLayoutView="70" zoomScalePageLayoutView="0" workbookViewId="0" topLeftCell="A1">
      <selection activeCell="C3" sqref="C3"/>
    </sheetView>
  </sheetViews>
  <sheetFormatPr defaultColWidth="9.33203125" defaultRowHeight="12.75"/>
  <cols>
    <col min="1" max="1" width="12.5" style="35" customWidth="1"/>
    <col min="2" max="2" width="57.33203125" style="36" customWidth="1"/>
    <col min="3" max="3" width="21.83203125" style="5" customWidth="1"/>
    <col min="4" max="4" width="21.66015625" style="5" customWidth="1"/>
    <col min="5" max="5" width="16.5" style="5" customWidth="1"/>
    <col min="6" max="6" width="23" style="5" customWidth="1"/>
    <col min="7" max="7" width="9.33203125" style="5" customWidth="1"/>
    <col min="8" max="8" width="19.66015625" style="42" bestFit="1" customWidth="1"/>
    <col min="9" max="16384" width="9.33203125" style="5" customWidth="1"/>
  </cols>
  <sheetData>
    <row r="1" spans="1:16" ht="23.25">
      <c r="A1" s="1"/>
      <c r="B1" s="2"/>
      <c r="D1" s="76" t="s">
        <v>22</v>
      </c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 ht="23.25">
      <c r="A2" s="1"/>
      <c r="B2" s="2"/>
      <c r="D2" s="75" t="s">
        <v>23</v>
      </c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</row>
    <row r="3" spans="1:16" ht="21.75" customHeight="1">
      <c r="A3" s="1"/>
      <c r="B3" s="2"/>
      <c r="D3" s="75" t="s">
        <v>41</v>
      </c>
      <c r="E3" s="3"/>
      <c r="F3" s="6"/>
      <c r="G3" s="3"/>
      <c r="H3" s="4"/>
      <c r="I3" s="3"/>
      <c r="J3" s="3"/>
      <c r="K3" s="3"/>
      <c r="L3" s="3"/>
      <c r="M3" s="3"/>
      <c r="N3" s="3"/>
      <c r="O3" s="3"/>
      <c r="P3" s="3"/>
    </row>
    <row r="4" spans="1:16" ht="75" customHeight="1">
      <c r="A4" s="92" t="s">
        <v>29</v>
      </c>
      <c r="B4" s="92"/>
      <c r="C4" s="92"/>
      <c r="D4" s="92"/>
      <c r="E4" s="92"/>
      <c r="F4" s="92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34.5" customHeight="1">
      <c r="A5" s="1"/>
      <c r="B5" s="2"/>
      <c r="C5" s="3"/>
      <c r="D5" s="3"/>
      <c r="E5" s="3"/>
      <c r="F5" s="6" t="s">
        <v>0</v>
      </c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24" customHeight="1">
      <c r="A6" s="93" t="s">
        <v>1</v>
      </c>
      <c r="B6" s="94" t="s">
        <v>2</v>
      </c>
      <c r="C6" s="94" t="s">
        <v>3</v>
      </c>
      <c r="D6" s="91" t="s">
        <v>4</v>
      </c>
      <c r="E6" s="91"/>
      <c r="F6" s="95" t="s">
        <v>5</v>
      </c>
      <c r="G6" s="3"/>
      <c r="H6" s="4"/>
      <c r="I6" s="3"/>
      <c r="J6" s="3"/>
      <c r="K6" s="3"/>
      <c r="L6" s="3"/>
      <c r="M6" s="3"/>
      <c r="N6" s="3"/>
      <c r="O6" s="3"/>
      <c r="P6" s="3"/>
    </row>
    <row r="7" spans="1:16" ht="64.5" customHeight="1">
      <c r="A7" s="93"/>
      <c r="B7" s="94"/>
      <c r="C7" s="94"/>
      <c r="D7" s="65" t="s">
        <v>5</v>
      </c>
      <c r="E7" s="66" t="s">
        <v>6</v>
      </c>
      <c r="F7" s="95"/>
      <c r="G7" s="3"/>
      <c r="H7" s="4"/>
      <c r="I7" s="3"/>
      <c r="J7" s="3"/>
      <c r="K7" s="3"/>
      <c r="L7" s="3"/>
      <c r="M7" s="3"/>
      <c r="N7" s="3"/>
      <c r="O7" s="3"/>
      <c r="P7" s="3"/>
    </row>
    <row r="8" spans="1:16" ht="21" customHeight="1">
      <c r="A8" s="67">
        <v>1</v>
      </c>
      <c r="B8" s="68">
        <v>2</v>
      </c>
      <c r="C8" s="67">
        <v>3</v>
      </c>
      <c r="D8" s="67">
        <v>4</v>
      </c>
      <c r="E8" s="67">
        <v>5</v>
      </c>
      <c r="F8" s="67" t="s">
        <v>7</v>
      </c>
      <c r="G8" s="3"/>
      <c r="H8" s="4"/>
      <c r="I8" s="3"/>
      <c r="J8" s="3"/>
      <c r="K8" s="3"/>
      <c r="L8" s="3"/>
      <c r="M8" s="3"/>
      <c r="N8" s="3"/>
      <c r="O8" s="3"/>
      <c r="P8" s="3"/>
    </row>
    <row r="9" spans="1:16" s="10" customFormat="1" ht="19.5" customHeight="1">
      <c r="A9" s="69">
        <v>10000000</v>
      </c>
      <c r="B9" s="89" t="s">
        <v>8</v>
      </c>
      <c r="C9" s="84">
        <f>C10+C13</f>
        <v>-2650000</v>
      </c>
      <c r="D9" s="84"/>
      <c r="E9" s="84"/>
      <c r="F9" s="84">
        <f aca="true" t="shared" si="0" ref="F9:F31">C9+D9</f>
        <v>-2650000</v>
      </c>
      <c r="G9" s="7"/>
      <c r="H9" s="8"/>
      <c r="I9" s="7"/>
      <c r="J9" s="7"/>
      <c r="K9" s="7"/>
      <c r="L9" s="7"/>
      <c r="M9" s="7"/>
      <c r="N9" s="7"/>
      <c r="O9" s="9"/>
      <c r="P9" s="9"/>
    </row>
    <row r="10" spans="1:16" s="14" customFormat="1" ht="31.5">
      <c r="A10" s="69">
        <v>11000000</v>
      </c>
      <c r="B10" s="25" t="s">
        <v>9</v>
      </c>
      <c r="C10" s="84">
        <f>C11</f>
        <v>-323400</v>
      </c>
      <c r="D10" s="84"/>
      <c r="E10" s="84"/>
      <c r="F10" s="84">
        <f t="shared" si="0"/>
        <v>-323400</v>
      </c>
      <c r="G10" s="11"/>
      <c r="H10" s="12"/>
      <c r="I10" s="11"/>
      <c r="J10" s="11"/>
      <c r="K10" s="11"/>
      <c r="L10" s="11"/>
      <c r="M10" s="11"/>
      <c r="N10" s="11"/>
      <c r="O10" s="13"/>
      <c r="P10" s="13"/>
    </row>
    <row r="11" spans="1:16" s="14" customFormat="1" ht="21" customHeight="1">
      <c r="A11" s="69">
        <v>11010000</v>
      </c>
      <c r="B11" s="25" t="s">
        <v>15</v>
      </c>
      <c r="C11" s="84">
        <f>SUM(C12:C12)</f>
        <v>-323400</v>
      </c>
      <c r="D11" s="84"/>
      <c r="E11" s="85"/>
      <c r="F11" s="84">
        <f t="shared" si="0"/>
        <v>-323400</v>
      </c>
      <c r="G11" s="11"/>
      <c r="H11" s="12"/>
      <c r="I11" s="11"/>
      <c r="J11" s="11"/>
      <c r="K11" s="11"/>
      <c r="L11" s="11"/>
      <c r="M11" s="11"/>
      <c r="N11" s="11"/>
      <c r="O11" s="13"/>
      <c r="P11" s="13"/>
    </row>
    <row r="12" spans="1:16" s="14" customFormat="1" ht="52.5" customHeight="1">
      <c r="A12" s="70">
        <v>11010100</v>
      </c>
      <c r="B12" s="74" t="s">
        <v>26</v>
      </c>
      <c r="C12" s="86">
        <v>-323400</v>
      </c>
      <c r="D12" s="86"/>
      <c r="E12" s="84"/>
      <c r="F12" s="84">
        <f t="shared" si="0"/>
        <v>-323400</v>
      </c>
      <c r="G12" s="11"/>
      <c r="H12" s="12"/>
      <c r="I12" s="11"/>
      <c r="J12" s="11"/>
      <c r="K12" s="11"/>
      <c r="L12" s="11"/>
      <c r="M12" s="11"/>
      <c r="N12" s="11"/>
      <c r="O12" s="13"/>
      <c r="P12" s="13"/>
    </row>
    <row r="13" spans="1:16" s="21" customFormat="1" ht="32.25" customHeight="1">
      <c r="A13" s="69">
        <v>13000000</v>
      </c>
      <c r="B13" s="18" t="s">
        <v>16</v>
      </c>
      <c r="C13" s="84">
        <f>C14+C16</f>
        <v>-2326600</v>
      </c>
      <c r="D13" s="84"/>
      <c r="E13" s="84"/>
      <c r="F13" s="84">
        <f t="shared" si="0"/>
        <v>-2326600</v>
      </c>
      <c r="G13" s="19"/>
      <c r="H13" s="12"/>
      <c r="I13" s="19"/>
      <c r="J13" s="19"/>
      <c r="K13" s="19"/>
      <c r="L13" s="19"/>
      <c r="M13" s="19"/>
      <c r="N13" s="19"/>
      <c r="O13" s="20"/>
      <c r="P13" s="20"/>
    </row>
    <row r="14" spans="1:16" s="21" customFormat="1" ht="30" customHeight="1">
      <c r="A14" s="69">
        <v>13010000</v>
      </c>
      <c r="B14" s="18" t="s">
        <v>17</v>
      </c>
      <c r="C14" s="84">
        <f>C15</f>
        <v>-598600</v>
      </c>
      <c r="D14" s="84"/>
      <c r="E14" s="84"/>
      <c r="F14" s="84">
        <f t="shared" si="0"/>
        <v>-598600</v>
      </c>
      <c r="G14" s="19"/>
      <c r="H14" s="12"/>
      <c r="I14" s="19"/>
      <c r="J14" s="19"/>
      <c r="K14" s="19"/>
      <c r="L14" s="19"/>
      <c r="M14" s="19"/>
      <c r="N14" s="19"/>
      <c r="O14" s="20"/>
      <c r="P14" s="20"/>
    </row>
    <row r="15" spans="1:16" s="21" customFormat="1" ht="50.25" customHeight="1">
      <c r="A15" s="70">
        <v>13010100</v>
      </c>
      <c r="B15" s="15" t="s">
        <v>18</v>
      </c>
      <c r="C15" s="85">
        <v>-598600</v>
      </c>
      <c r="D15" s="84"/>
      <c r="E15" s="84"/>
      <c r="F15" s="84">
        <f t="shared" si="0"/>
        <v>-598600</v>
      </c>
      <c r="G15" s="19"/>
      <c r="H15" s="12"/>
      <c r="I15" s="19"/>
      <c r="J15" s="19"/>
      <c r="K15" s="19"/>
      <c r="L15" s="19"/>
      <c r="M15" s="19"/>
      <c r="N15" s="19"/>
      <c r="O15" s="20"/>
      <c r="P15" s="20"/>
    </row>
    <row r="16" spans="1:16" s="21" customFormat="1" ht="18.75" customHeight="1">
      <c r="A16" s="71">
        <v>13020000</v>
      </c>
      <c r="B16" s="25" t="s">
        <v>19</v>
      </c>
      <c r="C16" s="84">
        <f>C17+C18+C19</f>
        <v>-1728000</v>
      </c>
      <c r="D16" s="84"/>
      <c r="E16" s="84"/>
      <c r="F16" s="84">
        <f t="shared" si="0"/>
        <v>-1728000</v>
      </c>
      <c r="G16" s="19"/>
      <c r="H16" s="12"/>
      <c r="I16" s="19"/>
      <c r="J16" s="19"/>
      <c r="K16" s="19"/>
      <c r="L16" s="19"/>
      <c r="M16" s="19"/>
      <c r="N16" s="19"/>
      <c r="O16" s="20"/>
      <c r="P16" s="20"/>
    </row>
    <row r="17" spans="1:16" s="21" customFormat="1" ht="47.25" customHeight="1">
      <c r="A17" s="70">
        <v>13020100</v>
      </c>
      <c r="B17" s="15" t="s">
        <v>20</v>
      </c>
      <c r="C17" s="85">
        <v>-1616450</v>
      </c>
      <c r="D17" s="84"/>
      <c r="E17" s="84"/>
      <c r="F17" s="84">
        <f t="shared" si="0"/>
        <v>-1616450</v>
      </c>
      <c r="G17" s="19"/>
      <c r="H17" s="12"/>
      <c r="I17" s="19"/>
      <c r="J17" s="19"/>
      <c r="K17" s="19"/>
      <c r="L17" s="19"/>
      <c r="M17" s="19"/>
      <c r="N17" s="19"/>
      <c r="O17" s="20"/>
      <c r="P17" s="20"/>
    </row>
    <row r="18" spans="1:16" s="21" customFormat="1" ht="33" customHeight="1">
      <c r="A18" s="70">
        <v>13020300</v>
      </c>
      <c r="B18" s="15" t="s">
        <v>27</v>
      </c>
      <c r="C18" s="85">
        <v>-69230</v>
      </c>
      <c r="D18" s="84"/>
      <c r="E18" s="84"/>
      <c r="F18" s="84">
        <f t="shared" si="0"/>
        <v>-69230</v>
      </c>
      <c r="G18" s="19"/>
      <c r="H18" s="12"/>
      <c r="I18" s="19"/>
      <c r="J18" s="19"/>
      <c r="K18" s="19"/>
      <c r="L18" s="19"/>
      <c r="M18" s="19"/>
      <c r="N18" s="19"/>
      <c r="O18" s="20"/>
      <c r="P18" s="20"/>
    </row>
    <row r="19" spans="1:16" s="21" customFormat="1" ht="47.25">
      <c r="A19" s="70">
        <v>13020400</v>
      </c>
      <c r="B19" s="15" t="s">
        <v>28</v>
      </c>
      <c r="C19" s="85">
        <v>-42320</v>
      </c>
      <c r="D19" s="84"/>
      <c r="E19" s="84"/>
      <c r="F19" s="84">
        <f t="shared" si="0"/>
        <v>-42320</v>
      </c>
      <c r="G19" s="19"/>
      <c r="H19" s="12"/>
      <c r="I19" s="19"/>
      <c r="J19" s="19"/>
      <c r="K19" s="19"/>
      <c r="L19" s="19"/>
      <c r="M19" s="19"/>
      <c r="N19" s="19"/>
      <c r="O19" s="20"/>
      <c r="P19" s="20"/>
    </row>
    <row r="20" spans="1:16" s="10" customFormat="1" ht="26.25" customHeight="1">
      <c r="A20" s="69"/>
      <c r="B20" s="80" t="s">
        <v>10</v>
      </c>
      <c r="C20" s="84">
        <f>C9</f>
        <v>-2650000</v>
      </c>
      <c r="D20" s="84">
        <f>D9</f>
        <v>0</v>
      </c>
      <c r="E20" s="84">
        <f>E9</f>
        <v>0</v>
      </c>
      <c r="F20" s="84">
        <f t="shared" si="0"/>
        <v>-2650000</v>
      </c>
      <c r="G20" s="7"/>
      <c r="H20" s="12"/>
      <c r="I20" s="7"/>
      <c r="J20" s="7"/>
      <c r="K20" s="7"/>
      <c r="L20" s="7"/>
      <c r="M20" s="7"/>
      <c r="N20" s="7"/>
      <c r="O20" s="9"/>
      <c r="P20" s="9"/>
    </row>
    <row r="21" spans="1:16" ht="21" customHeight="1">
      <c r="A21" s="71">
        <v>40000000</v>
      </c>
      <c r="B21" s="18" t="s">
        <v>21</v>
      </c>
      <c r="C21" s="84">
        <f>C22</f>
        <v>44964024.879999995</v>
      </c>
      <c r="D21" s="84">
        <f>D22</f>
        <v>172111596</v>
      </c>
      <c r="E21" s="84">
        <f>E22</f>
        <v>-12204</v>
      </c>
      <c r="F21" s="84">
        <f t="shared" si="0"/>
        <v>217075620.88</v>
      </c>
      <c r="G21" s="16"/>
      <c r="H21" s="26"/>
      <c r="I21" s="16"/>
      <c r="J21" s="16"/>
      <c r="K21" s="16"/>
      <c r="L21" s="16"/>
      <c r="M21" s="16"/>
      <c r="N21" s="16"/>
      <c r="O21" s="3"/>
      <c r="P21" s="3"/>
    </row>
    <row r="22" spans="1:16" ht="24" customHeight="1">
      <c r="A22" s="71">
        <v>41000000</v>
      </c>
      <c r="B22" s="18" t="s">
        <v>11</v>
      </c>
      <c r="C22" s="84">
        <f>C25+C23</f>
        <v>44964024.879999995</v>
      </c>
      <c r="D22" s="84">
        <f>D25+D23</f>
        <v>172111596</v>
      </c>
      <c r="E22" s="84">
        <f>E25+E23</f>
        <v>-12204</v>
      </c>
      <c r="F22" s="84">
        <f t="shared" si="0"/>
        <v>217075620.88</v>
      </c>
      <c r="G22" s="16"/>
      <c r="H22" s="17"/>
      <c r="I22" s="16"/>
      <c r="J22" s="16"/>
      <c r="K22" s="16"/>
      <c r="L22" s="16"/>
      <c r="M22" s="16"/>
      <c r="N22" s="16"/>
      <c r="O22" s="3"/>
      <c r="P22" s="3"/>
    </row>
    <row r="23" spans="1:16" ht="24" customHeight="1">
      <c r="A23" s="71">
        <v>41020000</v>
      </c>
      <c r="B23" s="25" t="s">
        <v>37</v>
      </c>
      <c r="C23" s="84">
        <f>C24</f>
        <v>20007300</v>
      </c>
      <c r="D23" s="84"/>
      <c r="E23" s="84"/>
      <c r="F23" s="84">
        <f t="shared" si="0"/>
        <v>20007300</v>
      </c>
      <c r="G23" s="16"/>
      <c r="H23" s="17"/>
      <c r="I23" s="16"/>
      <c r="J23" s="16"/>
      <c r="K23" s="16"/>
      <c r="L23" s="16"/>
      <c r="M23" s="16"/>
      <c r="N23" s="16"/>
      <c r="O23" s="3"/>
      <c r="P23" s="3"/>
    </row>
    <row r="24" spans="1:16" ht="51.75" customHeight="1">
      <c r="A24" s="87">
        <v>41020600</v>
      </c>
      <c r="B24" s="88" t="s">
        <v>38</v>
      </c>
      <c r="C24" s="84">
        <v>20007300</v>
      </c>
      <c r="D24" s="84"/>
      <c r="E24" s="84"/>
      <c r="F24" s="84">
        <f t="shared" si="0"/>
        <v>20007300</v>
      </c>
      <c r="G24" s="16"/>
      <c r="H24" s="17"/>
      <c r="I24" s="16"/>
      <c r="J24" s="16"/>
      <c r="K24" s="16"/>
      <c r="L24" s="16"/>
      <c r="M24" s="16"/>
      <c r="N24" s="16"/>
      <c r="O24" s="3"/>
      <c r="P24" s="3"/>
    </row>
    <row r="25" spans="1:16" s="24" customFormat="1" ht="22.5">
      <c r="A25" s="64">
        <v>41030000</v>
      </c>
      <c r="B25" s="18" t="s">
        <v>12</v>
      </c>
      <c r="C25" s="84">
        <f>C27+C28+C26+C31</f>
        <v>24956724.88</v>
      </c>
      <c r="D25" s="84">
        <f>D27+D28+D26+D31</f>
        <v>172111596</v>
      </c>
      <c r="E25" s="84">
        <f>E27+E28+E26+E31</f>
        <v>-12204</v>
      </c>
      <c r="F25" s="84">
        <f t="shared" si="0"/>
        <v>197068320.88</v>
      </c>
      <c r="G25" s="22"/>
      <c r="H25" s="12"/>
      <c r="I25" s="22"/>
      <c r="J25" s="22"/>
      <c r="K25" s="22"/>
      <c r="L25" s="22"/>
      <c r="M25" s="22"/>
      <c r="N25" s="22"/>
      <c r="O25" s="23"/>
      <c r="P25" s="23"/>
    </row>
    <row r="26" spans="1:16" s="24" customFormat="1" ht="78.75">
      <c r="A26" s="77" t="s">
        <v>35</v>
      </c>
      <c r="B26" s="78" t="s">
        <v>36</v>
      </c>
      <c r="C26" s="84">
        <v>53110900</v>
      </c>
      <c r="D26" s="84"/>
      <c r="E26" s="84"/>
      <c r="F26" s="84">
        <f t="shared" si="0"/>
        <v>53110900</v>
      </c>
      <c r="G26" s="22"/>
      <c r="H26" s="12"/>
      <c r="I26" s="22"/>
      <c r="J26" s="22"/>
      <c r="K26" s="22"/>
      <c r="L26" s="22"/>
      <c r="M26" s="22"/>
      <c r="N26" s="22"/>
      <c r="O26" s="23"/>
      <c r="P26" s="23"/>
    </row>
    <row r="27" spans="1:16" s="24" customFormat="1" ht="131.25" customHeight="1">
      <c r="A27" s="77" t="s">
        <v>24</v>
      </c>
      <c r="B27" s="78" t="s">
        <v>25</v>
      </c>
      <c r="C27" s="84">
        <f>-14848100-13361300</f>
        <v>-28209400</v>
      </c>
      <c r="D27" s="85"/>
      <c r="E27" s="85"/>
      <c r="F27" s="84">
        <f t="shared" si="0"/>
        <v>-28209400</v>
      </c>
      <c r="G27" s="22"/>
      <c r="H27" s="12"/>
      <c r="I27" s="22"/>
      <c r="J27" s="22"/>
      <c r="K27" s="22"/>
      <c r="L27" s="22"/>
      <c r="M27" s="22"/>
      <c r="N27" s="22"/>
      <c r="O27" s="23"/>
      <c r="P27" s="23"/>
    </row>
    <row r="28" spans="1:16" s="24" customFormat="1" ht="21.75" customHeight="1">
      <c r="A28" s="70" t="s">
        <v>30</v>
      </c>
      <c r="B28" s="79" t="s">
        <v>31</v>
      </c>
      <c r="C28" s="84">
        <f>C29+C30</f>
        <v>55224.88</v>
      </c>
      <c r="D28" s="84">
        <f>D29+D30</f>
        <v>-12204</v>
      </c>
      <c r="E28" s="84">
        <f>E29+E30</f>
        <v>-12204</v>
      </c>
      <c r="F28" s="84">
        <f t="shared" si="0"/>
        <v>43020.88</v>
      </c>
      <c r="G28" s="22"/>
      <c r="H28" s="12"/>
      <c r="I28" s="22"/>
      <c r="J28" s="22"/>
      <c r="K28" s="22"/>
      <c r="L28" s="22"/>
      <c r="M28" s="22"/>
      <c r="N28" s="22"/>
      <c r="O28" s="23"/>
      <c r="P28" s="23"/>
    </row>
    <row r="29" spans="1:16" s="24" customFormat="1" ht="47.25">
      <c r="A29" s="77"/>
      <c r="B29" s="79" t="s">
        <v>32</v>
      </c>
      <c r="C29" s="84">
        <v>55224.88</v>
      </c>
      <c r="D29" s="85"/>
      <c r="E29" s="85"/>
      <c r="F29" s="84">
        <f t="shared" si="0"/>
        <v>55224.88</v>
      </c>
      <c r="G29" s="22"/>
      <c r="H29" s="12"/>
      <c r="I29" s="22"/>
      <c r="J29" s="22"/>
      <c r="K29" s="22"/>
      <c r="L29" s="22"/>
      <c r="M29" s="22"/>
      <c r="N29" s="22"/>
      <c r="O29" s="23"/>
      <c r="P29" s="23"/>
    </row>
    <row r="30" spans="1:16" s="24" customFormat="1" ht="78.75">
      <c r="A30" s="77"/>
      <c r="B30" s="44" t="s">
        <v>33</v>
      </c>
      <c r="C30" s="84"/>
      <c r="D30" s="85">
        <v>-12204</v>
      </c>
      <c r="E30" s="85">
        <v>-12204</v>
      </c>
      <c r="F30" s="84">
        <f t="shared" si="0"/>
        <v>-12204</v>
      </c>
      <c r="G30" s="22"/>
      <c r="H30" s="12"/>
      <c r="I30" s="22"/>
      <c r="J30" s="22"/>
      <c r="K30" s="22"/>
      <c r="L30" s="22"/>
      <c r="M30" s="22"/>
      <c r="N30" s="22"/>
      <c r="O30" s="23"/>
      <c r="P30" s="23"/>
    </row>
    <row r="31" spans="1:16" s="24" customFormat="1" ht="201.75" customHeight="1">
      <c r="A31" s="77" t="s">
        <v>39</v>
      </c>
      <c r="B31" s="78" t="s">
        <v>40</v>
      </c>
      <c r="C31" s="84"/>
      <c r="D31" s="85">
        <v>172123800</v>
      </c>
      <c r="E31" s="85"/>
      <c r="F31" s="84">
        <f t="shared" si="0"/>
        <v>172123800</v>
      </c>
      <c r="G31" s="22"/>
      <c r="H31" s="12"/>
      <c r="I31" s="22"/>
      <c r="J31" s="22"/>
      <c r="K31" s="22"/>
      <c r="L31" s="22"/>
      <c r="M31" s="22"/>
      <c r="N31" s="22"/>
      <c r="O31" s="23"/>
      <c r="P31" s="23"/>
    </row>
    <row r="32" spans="1:16" s="30" customFormat="1" ht="22.5">
      <c r="A32" s="72"/>
      <c r="B32" s="73" t="s">
        <v>13</v>
      </c>
      <c r="C32" s="81">
        <f>SUM(C20,C21)</f>
        <v>42314024.879999995</v>
      </c>
      <c r="D32" s="82">
        <f>D20+D21</f>
        <v>172111596</v>
      </c>
      <c r="E32" s="82">
        <f>E20+E21</f>
        <v>-12204</v>
      </c>
      <c r="F32" s="83">
        <f>SUM(D32,C32)</f>
        <v>214425620.88</v>
      </c>
      <c r="G32" s="27"/>
      <c r="H32" s="28"/>
      <c r="I32" s="27"/>
      <c r="J32" s="27"/>
      <c r="K32" s="27"/>
      <c r="L32" s="27"/>
      <c r="M32" s="27"/>
      <c r="N32" s="27"/>
      <c r="O32" s="29"/>
      <c r="P32" s="29"/>
    </row>
    <row r="33" spans="1:16" s="30" customFormat="1" ht="246.75" customHeight="1">
      <c r="A33" s="31"/>
      <c r="B33" s="32"/>
      <c r="C33" s="43"/>
      <c r="D33" s="33"/>
      <c r="E33" s="33"/>
      <c r="F33" s="33"/>
      <c r="G33" s="27"/>
      <c r="H33" s="34"/>
      <c r="I33" s="27"/>
      <c r="J33" s="27"/>
      <c r="K33" s="27"/>
      <c r="L33" s="27"/>
      <c r="M33" s="27"/>
      <c r="N33" s="27"/>
      <c r="O33" s="29"/>
      <c r="P33" s="29"/>
    </row>
    <row r="34" spans="1:16" s="30" customFormat="1" ht="25.5" customHeight="1">
      <c r="A34" s="31"/>
      <c r="B34" s="90" t="s">
        <v>14</v>
      </c>
      <c r="C34" s="90"/>
      <c r="D34" s="33"/>
      <c r="E34" s="96" t="s">
        <v>34</v>
      </c>
      <c r="F34" s="96"/>
      <c r="G34" s="27"/>
      <c r="H34" s="34"/>
      <c r="I34" s="27"/>
      <c r="J34" s="27"/>
      <c r="K34" s="27"/>
      <c r="L34" s="27"/>
      <c r="M34" s="27"/>
      <c r="N34" s="27"/>
      <c r="O34" s="29"/>
      <c r="P34" s="29"/>
    </row>
    <row r="35" spans="1:16" ht="23.25">
      <c r="A35" s="45"/>
      <c r="B35" s="46"/>
      <c r="C35" s="47"/>
      <c r="G35" s="16"/>
      <c r="H35" s="17"/>
      <c r="I35" s="16"/>
      <c r="J35" s="16"/>
      <c r="K35" s="16"/>
      <c r="L35" s="16"/>
      <c r="M35" s="16"/>
      <c r="N35" s="16"/>
      <c r="O35" s="3"/>
      <c r="P35" s="3"/>
    </row>
    <row r="36" spans="1:16" ht="23.25">
      <c r="A36" s="48"/>
      <c r="B36" s="49"/>
      <c r="C36" s="50"/>
      <c r="D36" s="37"/>
      <c r="E36" s="37"/>
      <c r="F36" s="37"/>
      <c r="G36" s="16"/>
      <c r="H36" s="17"/>
      <c r="I36" s="16"/>
      <c r="J36" s="16"/>
      <c r="K36" s="16"/>
      <c r="L36" s="16"/>
      <c r="M36" s="16"/>
      <c r="N36" s="16"/>
      <c r="O36" s="3"/>
      <c r="P36" s="3"/>
    </row>
    <row r="37" spans="1:16" ht="23.25" customHeight="1">
      <c r="A37" s="51"/>
      <c r="B37" s="52"/>
      <c r="C37" s="53"/>
      <c r="D37" s="38"/>
      <c r="E37" s="38"/>
      <c r="F37" s="38"/>
      <c r="G37" s="16"/>
      <c r="H37" s="17"/>
      <c r="I37" s="16"/>
      <c r="J37" s="16"/>
      <c r="K37" s="16"/>
      <c r="L37" s="16"/>
      <c r="M37" s="16"/>
      <c r="N37" s="16"/>
      <c r="O37" s="3"/>
      <c r="P37" s="3"/>
    </row>
    <row r="38" spans="1:16" ht="35.25" customHeight="1">
      <c r="A38" s="51"/>
      <c r="B38" s="54"/>
      <c r="C38" s="55"/>
      <c r="F38" s="39"/>
      <c r="G38" s="39"/>
      <c r="H38" s="26"/>
      <c r="I38" s="39"/>
      <c r="J38" s="16"/>
      <c r="K38" s="16"/>
      <c r="L38" s="16"/>
      <c r="M38" s="16"/>
      <c r="N38" s="16"/>
      <c r="O38" s="3"/>
      <c r="P38" s="3"/>
    </row>
    <row r="39" spans="1:16" ht="23.25">
      <c r="A39" s="51"/>
      <c r="B39" s="54"/>
      <c r="C39" s="56"/>
      <c r="D39" s="16"/>
      <c r="E39" s="16"/>
      <c r="F39" s="16"/>
      <c r="G39" s="16"/>
      <c r="H39" s="17"/>
      <c r="I39" s="16"/>
      <c r="J39" s="16"/>
      <c r="K39" s="16"/>
      <c r="L39" s="16"/>
      <c r="M39" s="16"/>
      <c r="N39" s="16"/>
      <c r="O39" s="3"/>
      <c r="P39" s="3"/>
    </row>
    <row r="40" spans="1:16" ht="20.25" customHeight="1">
      <c r="A40" s="51"/>
      <c r="B40" s="54"/>
      <c r="C40" s="57"/>
      <c r="D40" s="40"/>
      <c r="E40" s="16"/>
      <c r="F40" s="16"/>
      <c r="G40" s="16"/>
      <c r="H40" s="17"/>
      <c r="I40" s="16"/>
      <c r="J40" s="16"/>
      <c r="K40" s="16"/>
      <c r="L40" s="16"/>
      <c r="M40" s="16"/>
      <c r="N40" s="16"/>
      <c r="O40" s="3"/>
      <c r="P40" s="3"/>
    </row>
    <row r="41" spans="1:16" ht="23.25">
      <c r="A41" s="56"/>
      <c r="B41" s="54"/>
      <c r="C41" s="56"/>
      <c r="D41" s="16"/>
      <c r="E41" s="16"/>
      <c r="F41" s="16"/>
      <c r="G41" s="16"/>
      <c r="H41" s="17"/>
      <c r="I41" s="16"/>
      <c r="J41" s="16"/>
      <c r="K41" s="16"/>
      <c r="L41" s="16"/>
      <c r="M41" s="16"/>
      <c r="N41" s="16"/>
      <c r="O41" s="3"/>
      <c r="P41" s="3"/>
    </row>
    <row r="42" spans="1:16" ht="23.25">
      <c r="A42" s="56"/>
      <c r="B42" s="54"/>
      <c r="C42" s="56"/>
      <c r="D42" s="16"/>
      <c r="E42" s="16"/>
      <c r="F42" s="16"/>
      <c r="G42" s="16"/>
      <c r="H42" s="17"/>
      <c r="I42" s="16"/>
      <c r="J42" s="16"/>
      <c r="K42" s="16"/>
      <c r="L42" s="16"/>
      <c r="M42" s="16"/>
      <c r="N42" s="16"/>
      <c r="O42" s="3"/>
      <c r="P42" s="3"/>
    </row>
    <row r="43" spans="1:16" ht="23.25">
      <c r="A43" s="56"/>
      <c r="B43" s="54"/>
      <c r="C43" s="56"/>
      <c r="D43" s="16"/>
      <c r="E43" s="16"/>
      <c r="F43" s="16"/>
      <c r="G43" s="16"/>
      <c r="H43" s="17"/>
      <c r="I43" s="16"/>
      <c r="J43" s="16"/>
      <c r="K43" s="16"/>
      <c r="L43" s="16"/>
      <c r="M43" s="16"/>
      <c r="N43" s="16"/>
      <c r="O43" s="3"/>
      <c r="P43" s="3"/>
    </row>
    <row r="44" spans="1:16" ht="23.25">
      <c r="A44" s="56"/>
      <c r="B44" s="58"/>
      <c r="C44" s="56"/>
      <c r="D44" s="16"/>
      <c r="E44" s="16"/>
      <c r="F44" s="16"/>
      <c r="G44" s="16"/>
      <c r="H44" s="17"/>
      <c r="I44" s="16"/>
      <c r="J44" s="16"/>
      <c r="K44" s="16"/>
      <c r="L44" s="16"/>
      <c r="M44" s="16"/>
      <c r="N44" s="16"/>
      <c r="O44" s="3"/>
      <c r="P44" s="3"/>
    </row>
    <row r="45" spans="1:16" ht="23.25">
      <c r="A45" s="56"/>
      <c r="B45" s="54"/>
      <c r="C45" s="56"/>
      <c r="D45" s="16"/>
      <c r="E45" s="16"/>
      <c r="F45" s="16"/>
      <c r="G45" s="16"/>
      <c r="H45" s="17"/>
      <c r="I45" s="16"/>
      <c r="J45" s="16"/>
      <c r="K45" s="16"/>
      <c r="L45" s="16"/>
      <c r="M45" s="16"/>
      <c r="N45" s="16"/>
      <c r="O45" s="3"/>
      <c r="P45" s="3"/>
    </row>
    <row r="46" spans="1:16" ht="23.25">
      <c r="A46" s="56"/>
      <c r="B46" s="54"/>
      <c r="C46" s="56"/>
      <c r="D46" s="16"/>
      <c r="E46" s="16"/>
      <c r="F46" s="16"/>
      <c r="G46" s="16"/>
      <c r="H46" s="17"/>
      <c r="I46" s="16"/>
      <c r="J46" s="16"/>
      <c r="K46" s="16"/>
      <c r="L46" s="16"/>
      <c r="M46" s="16"/>
      <c r="N46" s="16"/>
      <c r="O46" s="3"/>
      <c r="P46" s="3"/>
    </row>
    <row r="47" spans="1:16" ht="23.25">
      <c r="A47" s="56"/>
      <c r="B47" s="54"/>
      <c r="C47" s="56"/>
      <c r="D47" s="16"/>
      <c r="E47" s="16"/>
      <c r="F47" s="16"/>
      <c r="G47" s="16"/>
      <c r="H47" s="17"/>
      <c r="I47" s="16"/>
      <c r="J47" s="16"/>
      <c r="K47" s="16"/>
      <c r="L47" s="16"/>
      <c r="M47" s="16"/>
      <c r="N47" s="16"/>
      <c r="O47" s="3"/>
      <c r="P47" s="3"/>
    </row>
    <row r="48" spans="1:16" ht="23.25">
      <c r="A48" s="56"/>
      <c r="B48" s="54"/>
      <c r="C48" s="56"/>
      <c r="D48" s="16"/>
      <c r="E48" s="16"/>
      <c r="F48" s="16"/>
      <c r="G48" s="16"/>
      <c r="H48" s="17"/>
      <c r="I48" s="16"/>
      <c r="J48" s="16"/>
      <c r="K48" s="16"/>
      <c r="L48" s="16"/>
      <c r="M48" s="16"/>
      <c r="N48" s="16"/>
      <c r="O48" s="3"/>
      <c r="P48" s="3"/>
    </row>
    <row r="49" spans="1:16" ht="23.25">
      <c r="A49" s="56"/>
      <c r="B49" s="54"/>
      <c r="C49" s="56"/>
      <c r="D49" s="16"/>
      <c r="E49" s="16"/>
      <c r="F49" s="16"/>
      <c r="G49" s="16"/>
      <c r="H49" s="17"/>
      <c r="I49" s="16"/>
      <c r="J49" s="16"/>
      <c r="K49" s="16"/>
      <c r="L49" s="16"/>
      <c r="M49" s="16"/>
      <c r="N49" s="16"/>
      <c r="O49" s="3"/>
      <c r="P49" s="3"/>
    </row>
    <row r="50" spans="1:16" ht="23.25">
      <c r="A50" s="56"/>
      <c r="B50" s="54"/>
      <c r="C50" s="5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3"/>
      <c r="P50" s="3"/>
    </row>
    <row r="51" spans="1:16" ht="23.25">
      <c r="A51" s="56"/>
      <c r="B51" s="54"/>
      <c r="C51" s="5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3"/>
      <c r="P51" s="3"/>
    </row>
    <row r="52" spans="1:16" ht="23.25">
      <c r="A52" s="56"/>
      <c r="B52" s="54"/>
      <c r="C52" s="56"/>
      <c r="D52" s="16"/>
      <c r="E52" s="16"/>
      <c r="F52" s="16"/>
      <c r="G52" s="16"/>
      <c r="H52" s="17"/>
      <c r="I52" s="16"/>
      <c r="J52" s="16"/>
      <c r="K52" s="16"/>
      <c r="L52" s="16"/>
      <c r="M52" s="16"/>
      <c r="N52" s="16"/>
      <c r="O52" s="3"/>
      <c r="P52" s="3"/>
    </row>
    <row r="53" spans="1:16" ht="23.25">
      <c r="A53" s="56"/>
      <c r="B53" s="54"/>
      <c r="C53" s="5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3"/>
      <c r="P53" s="3"/>
    </row>
    <row r="54" spans="1:16" ht="23.25">
      <c r="A54" s="56"/>
      <c r="B54" s="54"/>
      <c r="C54" s="5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3"/>
      <c r="P54" s="3"/>
    </row>
    <row r="55" spans="1:16" ht="23.25">
      <c r="A55" s="56"/>
      <c r="B55" s="54"/>
      <c r="C55" s="5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3"/>
      <c r="P55" s="3"/>
    </row>
    <row r="56" spans="1:16" ht="23.25">
      <c r="A56" s="56"/>
      <c r="B56" s="54"/>
      <c r="C56" s="5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3"/>
      <c r="P56" s="3"/>
    </row>
    <row r="57" spans="1:16" ht="23.25">
      <c r="A57" s="56"/>
      <c r="B57" s="54"/>
      <c r="C57" s="56"/>
      <c r="D57" s="16"/>
      <c r="E57" s="16"/>
      <c r="F57" s="16"/>
      <c r="G57" s="16"/>
      <c r="H57" s="17"/>
      <c r="I57" s="16"/>
      <c r="J57" s="16"/>
      <c r="K57" s="16"/>
      <c r="L57" s="16"/>
      <c r="M57" s="16"/>
      <c r="N57" s="16"/>
      <c r="O57" s="3"/>
      <c r="P57" s="3"/>
    </row>
    <row r="58" spans="1:16" ht="23.25">
      <c r="A58" s="56"/>
      <c r="B58" s="54"/>
      <c r="C58" s="56"/>
      <c r="D58" s="16"/>
      <c r="E58" s="16"/>
      <c r="F58" s="16"/>
      <c r="G58" s="16"/>
      <c r="H58" s="17"/>
      <c r="I58" s="16"/>
      <c r="J58" s="16"/>
      <c r="K58" s="16"/>
      <c r="L58" s="16"/>
      <c r="M58" s="16"/>
      <c r="N58" s="16"/>
      <c r="O58" s="3"/>
      <c r="P58" s="3"/>
    </row>
    <row r="59" spans="1:18" ht="23.25">
      <c r="A59" s="56"/>
      <c r="B59" s="54"/>
      <c r="C59" s="5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3"/>
      <c r="P59" s="3"/>
      <c r="Q59" s="3"/>
      <c r="R59" s="3"/>
    </row>
    <row r="60" spans="1:18" ht="23.25">
      <c r="A60" s="56"/>
      <c r="B60" s="54"/>
      <c r="C60" s="5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3"/>
      <c r="P60" s="3"/>
      <c r="Q60" s="3"/>
      <c r="R60" s="3"/>
    </row>
    <row r="61" spans="1:18" ht="23.25">
      <c r="A61" s="56"/>
      <c r="B61" s="54"/>
      <c r="C61" s="5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3"/>
      <c r="P61" s="3"/>
      <c r="Q61" s="3"/>
      <c r="R61" s="3"/>
    </row>
    <row r="62" spans="1:18" ht="23.25">
      <c r="A62" s="56"/>
      <c r="B62" s="54"/>
      <c r="C62" s="56"/>
      <c r="D62" s="16"/>
      <c r="E62" s="16"/>
      <c r="F62" s="16"/>
      <c r="G62" s="41"/>
      <c r="H62" s="17"/>
      <c r="I62" s="16"/>
      <c r="J62" s="16"/>
      <c r="K62" s="16"/>
      <c r="L62" s="16"/>
      <c r="M62" s="16"/>
      <c r="N62" s="16"/>
      <c r="O62" s="3"/>
      <c r="P62" s="3"/>
      <c r="Q62" s="3"/>
      <c r="R62" s="3"/>
    </row>
    <row r="63" spans="1:18" ht="23.25">
      <c r="A63" s="56"/>
      <c r="B63" s="54"/>
      <c r="C63" s="5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3"/>
      <c r="P63" s="3"/>
      <c r="Q63" s="3"/>
      <c r="R63" s="3"/>
    </row>
    <row r="64" spans="1:18" ht="23.25">
      <c r="A64" s="56"/>
      <c r="B64" s="54"/>
      <c r="C64" s="5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3"/>
      <c r="P64" s="3"/>
      <c r="Q64" s="3"/>
      <c r="R64" s="3"/>
    </row>
    <row r="65" spans="1:18" ht="23.25">
      <c r="A65" s="56"/>
      <c r="B65" s="54"/>
      <c r="C65" s="5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3"/>
      <c r="P65" s="3"/>
      <c r="Q65" s="3"/>
      <c r="R65" s="3"/>
    </row>
    <row r="66" spans="1:18" ht="23.25">
      <c r="A66" s="56"/>
      <c r="B66" s="54"/>
      <c r="C66" s="5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3"/>
      <c r="P66" s="3"/>
      <c r="Q66" s="3"/>
      <c r="R66" s="3"/>
    </row>
    <row r="67" spans="1:18" ht="23.25">
      <c r="A67" s="56"/>
      <c r="B67" s="54"/>
      <c r="C67" s="5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3"/>
      <c r="P67" s="3"/>
      <c r="Q67" s="3"/>
      <c r="R67" s="3"/>
    </row>
    <row r="68" spans="1:18" ht="23.25">
      <c r="A68" s="56"/>
      <c r="B68" s="54"/>
      <c r="C68" s="5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3"/>
      <c r="P68" s="3"/>
      <c r="Q68" s="3"/>
      <c r="R68" s="3"/>
    </row>
    <row r="69" spans="1:18" ht="23.25">
      <c r="A69" s="56"/>
      <c r="B69" s="54"/>
      <c r="C69" s="5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3"/>
      <c r="P69" s="3"/>
      <c r="Q69" s="3"/>
      <c r="R69" s="3"/>
    </row>
    <row r="70" spans="1:18" ht="23.25">
      <c r="A70" s="56"/>
      <c r="B70" s="54"/>
      <c r="C70" s="5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3"/>
      <c r="P70" s="3"/>
      <c r="Q70" s="3"/>
      <c r="R70" s="3"/>
    </row>
    <row r="71" spans="1:18" ht="23.25">
      <c r="A71" s="56"/>
      <c r="B71" s="54"/>
      <c r="C71" s="5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3"/>
      <c r="P71" s="3"/>
      <c r="Q71" s="3"/>
      <c r="R71" s="3"/>
    </row>
    <row r="72" spans="1:18" ht="23.25">
      <c r="A72" s="56"/>
      <c r="B72" s="54"/>
      <c r="C72" s="5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3"/>
      <c r="P72" s="3"/>
      <c r="Q72" s="3"/>
      <c r="R72" s="3"/>
    </row>
    <row r="73" spans="1:18" ht="23.25">
      <c r="A73" s="56"/>
      <c r="B73" s="54"/>
      <c r="C73" s="5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3"/>
      <c r="P73" s="3"/>
      <c r="Q73" s="3"/>
      <c r="R73" s="3"/>
    </row>
    <row r="74" spans="1:18" ht="23.25">
      <c r="A74" s="56"/>
      <c r="B74" s="54"/>
      <c r="C74" s="5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3"/>
      <c r="P74" s="3"/>
      <c r="Q74" s="3"/>
      <c r="R74" s="3"/>
    </row>
    <row r="75" spans="1:18" ht="23.25">
      <c r="A75" s="56"/>
      <c r="B75" s="54"/>
      <c r="C75" s="5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3"/>
      <c r="P75" s="3"/>
      <c r="Q75" s="3"/>
      <c r="R75" s="3"/>
    </row>
    <row r="76" spans="1:18" ht="23.25">
      <c r="A76" s="56"/>
      <c r="B76" s="54"/>
      <c r="C76" s="5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3"/>
      <c r="P76" s="3"/>
      <c r="Q76" s="3"/>
      <c r="R76" s="3"/>
    </row>
    <row r="77" spans="1:18" ht="23.25">
      <c r="A77" s="56"/>
      <c r="B77" s="59"/>
      <c r="C77" s="5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3"/>
      <c r="P77" s="3"/>
      <c r="Q77" s="3"/>
      <c r="R77" s="3"/>
    </row>
    <row r="78" spans="1:18" ht="23.25">
      <c r="A78" s="56"/>
      <c r="B78" s="54"/>
      <c r="C78" s="5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3"/>
      <c r="P78" s="3"/>
      <c r="Q78" s="3"/>
      <c r="R78" s="3"/>
    </row>
    <row r="79" spans="1:18" ht="23.25">
      <c r="A79" s="56"/>
      <c r="B79" s="54"/>
      <c r="C79" s="5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3"/>
      <c r="P79" s="3"/>
      <c r="Q79" s="3"/>
      <c r="R79" s="3"/>
    </row>
    <row r="80" spans="1:18" ht="23.25">
      <c r="A80" s="56"/>
      <c r="B80" s="54"/>
      <c r="C80" s="5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3"/>
      <c r="P80" s="3"/>
      <c r="Q80" s="3"/>
      <c r="R80" s="3"/>
    </row>
    <row r="81" spans="1:18" ht="23.25">
      <c r="A81" s="56"/>
      <c r="B81" s="54"/>
      <c r="C81" s="5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3"/>
      <c r="P81" s="3"/>
      <c r="Q81" s="3"/>
      <c r="R81" s="3"/>
    </row>
    <row r="82" spans="1:18" ht="23.25">
      <c r="A82" s="56"/>
      <c r="B82" s="54"/>
      <c r="C82" s="5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3"/>
      <c r="P82" s="3"/>
      <c r="Q82" s="3"/>
      <c r="R82" s="3"/>
    </row>
    <row r="83" spans="1:18" ht="23.25">
      <c r="A83" s="56"/>
      <c r="B83" s="59"/>
      <c r="C83" s="5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3"/>
      <c r="P83" s="3"/>
      <c r="Q83" s="3"/>
      <c r="R83" s="3"/>
    </row>
    <row r="84" spans="1:18" ht="23.25">
      <c r="A84" s="56"/>
      <c r="B84" s="54"/>
      <c r="C84" s="5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3"/>
      <c r="P84" s="3"/>
      <c r="Q84" s="3"/>
      <c r="R84" s="3"/>
    </row>
    <row r="85" spans="1:18" ht="23.25">
      <c r="A85" s="56"/>
      <c r="B85" s="54"/>
      <c r="C85" s="5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3"/>
      <c r="P85" s="3"/>
      <c r="Q85" s="3"/>
      <c r="R85" s="3"/>
    </row>
    <row r="86" spans="1:18" ht="23.25">
      <c r="A86" s="56"/>
      <c r="B86" s="54"/>
      <c r="C86" s="5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3"/>
      <c r="P86" s="3"/>
      <c r="Q86" s="3"/>
      <c r="R86" s="3"/>
    </row>
    <row r="87" spans="1:18" ht="23.25">
      <c r="A87" s="56"/>
      <c r="B87" s="54"/>
      <c r="C87" s="5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3"/>
      <c r="P87" s="3"/>
      <c r="Q87" s="3"/>
      <c r="R87" s="3"/>
    </row>
    <row r="88" spans="1:18" ht="23.25">
      <c r="A88" s="56"/>
      <c r="B88" s="54"/>
      <c r="C88" s="5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3"/>
      <c r="P88" s="3"/>
      <c r="Q88" s="3"/>
      <c r="R88" s="3"/>
    </row>
    <row r="89" spans="1:18" ht="23.25">
      <c r="A89" s="56"/>
      <c r="B89" s="54"/>
      <c r="C89" s="5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3"/>
      <c r="P89" s="3"/>
      <c r="Q89" s="3"/>
      <c r="R89" s="3"/>
    </row>
    <row r="90" spans="1:18" ht="23.25">
      <c r="A90" s="56"/>
      <c r="B90" s="54"/>
      <c r="C90" s="5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3"/>
      <c r="P90" s="3"/>
      <c r="Q90" s="3"/>
      <c r="R90" s="3"/>
    </row>
    <row r="91" spans="1:18" ht="23.25">
      <c r="A91" s="56"/>
      <c r="B91" s="54"/>
      <c r="C91" s="5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3"/>
      <c r="P91" s="3"/>
      <c r="Q91" s="3"/>
      <c r="R91" s="3"/>
    </row>
    <row r="92" spans="1:18" ht="23.25">
      <c r="A92" s="56"/>
      <c r="B92" s="54"/>
      <c r="C92" s="56"/>
      <c r="D92" s="16"/>
      <c r="E92" s="16"/>
      <c r="F92" s="16"/>
      <c r="G92" s="16"/>
      <c r="H92" s="17"/>
      <c r="I92" s="16"/>
      <c r="J92" s="16"/>
      <c r="K92" s="16"/>
      <c r="L92" s="16"/>
      <c r="M92" s="16"/>
      <c r="N92" s="16"/>
      <c r="O92" s="3"/>
      <c r="P92" s="3"/>
      <c r="Q92" s="3"/>
      <c r="R92" s="3"/>
    </row>
    <row r="93" spans="1:18" ht="23.25">
      <c r="A93" s="56"/>
      <c r="B93" s="54"/>
      <c r="C93" s="56"/>
      <c r="D93" s="16"/>
      <c r="E93" s="16"/>
      <c r="F93" s="16"/>
      <c r="G93" s="16"/>
      <c r="H93" s="17"/>
      <c r="I93" s="16"/>
      <c r="J93" s="16"/>
      <c r="K93" s="16"/>
      <c r="L93" s="16"/>
      <c r="M93" s="16"/>
      <c r="N93" s="16"/>
      <c r="O93" s="3"/>
      <c r="P93" s="3"/>
      <c r="Q93" s="3"/>
      <c r="R93" s="3"/>
    </row>
    <row r="94" spans="1:18" ht="23.25">
      <c r="A94" s="56"/>
      <c r="B94" s="54"/>
      <c r="C94" s="56"/>
      <c r="D94" s="16"/>
      <c r="E94" s="16"/>
      <c r="F94" s="16"/>
      <c r="G94" s="16"/>
      <c r="H94" s="17"/>
      <c r="I94" s="16"/>
      <c r="J94" s="16"/>
      <c r="K94" s="16"/>
      <c r="L94" s="16"/>
      <c r="M94" s="16"/>
      <c r="N94" s="16"/>
      <c r="O94" s="3"/>
      <c r="P94" s="3"/>
      <c r="Q94" s="3"/>
      <c r="R94" s="3"/>
    </row>
    <row r="95" spans="1:18" ht="23.25">
      <c r="A95" s="56"/>
      <c r="B95" s="54"/>
      <c r="C95" s="60"/>
      <c r="D95" s="3"/>
      <c r="E95" s="3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56"/>
      <c r="B96" s="54"/>
      <c r="C96" s="60"/>
      <c r="D96" s="3"/>
      <c r="E96" s="3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56"/>
      <c r="B97" s="52"/>
      <c r="C97" s="61"/>
      <c r="D97" s="3"/>
      <c r="E97" s="3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56"/>
      <c r="B98" s="52"/>
      <c r="C98" s="61"/>
      <c r="D98" s="3"/>
      <c r="E98" s="3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56"/>
      <c r="B99" s="62"/>
      <c r="C99" s="61"/>
      <c r="D99" s="3"/>
      <c r="E99" s="3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63"/>
      <c r="B100" s="62"/>
      <c r="C100" s="61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63"/>
      <c r="B101" s="52"/>
      <c r="C101" s="61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63"/>
      <c r="B102" s="52"/>
      <c r="C102" s="61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63"/>
      <c r="B103" s="52"/>
      <c r="C103" s="61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63"/>
      <c r="B104" s="52"/>
      <c r="C104" s="61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63"/>
      <c r="B105" s="52"/>
      <c r="C105" s="61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63"/>
      <c r="B106" s="52"/>
      <c r="C106" s="61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63"/>
      <c r="B107" s="52"/>
      <c r="C107" s="61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63"/>
      <c r="B108" s="52"/>
      <c r="C108" s="61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63"/>
      <c r="B109" s="52"/>
      <c r="C109" s="61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63"/>
      <c r="B110" s="52"/>
      <c r="C110" s="61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63"/>
      <c r="B111" s="52"/>
      <c r="C111" s="61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63"/>
      <c r="B112" s="52"/>
      <c r="C112" s="61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63"/>
      <c r="B113" s="52"/>
      <c r="C113" s="61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63"/>
      <c r="B114" s="52"/>
      <c r="C114" s="61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63"/>
      <c r="B115" s="52"/>
      <c r="C115" s="61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63"/>
      <c r="B116" s="52"/>
      <c r="C116" s="61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63"/>
      <c r="B117" s="52"/>
      <c r="C117" s="61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63"/>
      <c r="B118" s="52"/>
      <c r="C118" s="61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63"/>
      <c r="B119" s="52"/>
      <c r="C119" s="61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63"/>
      <c r="B120" s="52"/>
      <c r="C120" s="61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63"/>
      <c r="B121" s="52"/>
      <c r="C121" s="61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63"/>
      <c r="B122" s="52"/>
      <c r="C122" s="61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63"/>
      <c r="B123" s="52"/>
      <c r="C123" s="61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63"/>
      <c r="B124" s="52"/>
      <c r="C124" s="61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63"/>
      <c r="B125" s="52"/>
      <c r="C125" s="61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63"/>
      <c r="B126" s="52"/>
      <c r="C126" s="61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63"/>
      <c r="B127" s="52"/>
      <c r="C127" s="61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63"/>
      <c r="B128" s="52"/>
      <c r="C128" s="61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63"/>
      <c r="B129" s="52"/>
      <c r="C129" s="61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63"/>
      <c r="B130" s="52"/>
      <c r="C130" s="61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63"/>
      <c r="B131" s="52"/>
      <c r="C131" s="61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63"/>
      <c r="B132" s="52"/>
      <c r="C132" s="61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63"/>
      <c r="B133" s="52"/>
      <c r="C133" s="61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63"/>
      <c r="B134" s="52"/>
      <c r="C134" s="61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63"/>
      <c r="B135" s="52"/>
      <c r="C135" s="61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63"/>
      <c r="B136" s="52"/>
      <c r="C136" s="61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63"/>
      <c r="B137" s="52"/>
      <c r="C137" s="61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63"/>
      <c r="B138" s="52"/>
      <c r="C138" s="61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63"/>
      <c r="B139" s="52"/>
      <c r="C139" s="61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63"/>
      <c r="B140" s="52"/>
      <c r="C140" s="61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63"/>
      <c r="B141" s="52"/>
      <c r="C141" s="61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63"/>
      <c r="B142" s="52"/>
      <c r="C142" s="61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63"/>
      <c r="B143" s="52"/>
      <c r="C143" s="61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63"/>
      <c r="B144" s="52"/>
      <c r="C144" s="61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63"/>
      <c r="B145" s="52"/>
      <c r="C145" s="61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63"/>
      <c r="B146" s="52"/>
      <c r="C146" s="61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63"/>
      <c r="B147" s="52"/>
      <c r="C147" s="61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63"/>
      <c r="B148" s="52"/>
      <c r="C148" s="61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63"/>
      <c r="B149" s="52"/>
      <c r="C149" s="61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63"/>
      <c r="B150" s="52"/>
      <c r="C150" s="61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63"/>
      <c r="B151" s="52"/>
      <c r="C151" s="61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63"/>
      <c r="B152" s="52"/>
      <c r="C152" s="61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63"/>
      <c r="B153" s="52"/>
      <c r="C153" s="61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63"/>
      <c r="B154" s="52"/>
      <c r="C154" s="61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63"/>
      <c r="B155" s="52"/>
      <c r="C155" s="61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63"/>
      <c r="B156" s="52"/>
      <c r="C156" s="61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63"/>
      <c r="B157" s="52"/>
      <c r="C157" s="61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63"/>
      <c r="B158" s="52"/>
      <c r="C158" s="61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63"/>
      <c r="B159" s="52"/>
      <c r="C159" s="61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63"/>
      <c r="B160" s="52"/>
      <c r="C160" s="61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63"/>
      <c r="B161" s="52"/>
      <c r="C161" s="61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63"/>
      <c r="B162" s="52"/>
      <c r="C162" s="61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63"/>
      <c r="B163" s="52"/>
      <c r="C163" s="61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63"/>
      <c r="B164" s="52"/>
      <c r="C164" s="61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63"/>
      <c r="B165" s="52"/>
      <c r="C165" s="61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63"/>
      <c r="B166" s="52"/>
      <c r="C166" s="61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63"/>
      <c r="B167" s="52"/>
      <c r="C167" s="61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63"/>
      <c r="B168" s="52"/>
      <c r="C168" s="61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63"/>
      <c r="B169" s="52"/>
      <c r="C169" s="61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63"/>
      <c r="B170" s="52"/>
      <c r="C170" s="61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63"/>
      <c r="B171" s="52"/>
      <c r="C171" s="61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63"/>
      <c r="B172" s="52"/>
      <c r="C172" s="61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63"/>
      <c r="B173" s="52"/>
      <c r="C173" s="61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63"/>
      <c r="B174" s="52"/>
      <c r="C174" s="61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63"/>
      <c r="B175" s="52"/>
      <c r="C175" s="61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63"/>
      <c r="B176" s="52"/>
      <c r="C176" s="61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1"/>
      <c r="B177" s="2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1"/>
      <c r="B178" s="2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1"/>
      <c r="B179" s="2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1"/>
      <c r="B180" s="2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1"/>
      <c r="B181" s="2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1"/>
      <c r="B182" s="2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1"/>
      <c r="B183" s="2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1"/>
      <c r="B184" s="2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1"/>
      <c r="B185" s="2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1"/>
      <c r="B186" s="2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1"/>
      <c r="B187" s="2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1"/>
      <c r="B188" s="2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1"/>
      <c r="B189" s="2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1"/>
      <c r="B190" s="2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1"/>
      <c r="B191" s="2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1"/>
      <c r="B192" s="2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1"/>
      <c r="B193" s="2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1"/>
      <c r="B194" s="2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1"/>
      <c r="B195" s="2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1"/>
      <c r="B196" s="2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1"/>
      <c r="B197" s="2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1"/>
      <c r="B198" s="2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1"/>
      <c r="B199" s="2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1"/>
      <c r="B200" s="2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1"/>
      <c r="B201" s="2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1"/>
      <c r="B202" s="2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1"/>
      <c r="B203" s="2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1"/>
      <c r="B204" s="2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1"/>
      <c r="B205" s="2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1"/>
      <c r="B206" s="2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1"/>
      <c r="B207" s="2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1"/>
      <c r="B208" s="2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1"/>
      <c r="B209" s="2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1"/>
      <c r="B210" s="2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1"/>
      <c r="B211" s="2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1"/>
      <c r="B212" s="2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1"/>
      <c r="B213" s="2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1"/>
      <c r="B214" s="2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1"/>
      <c r="B215" s="2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1"/>
      <c r="B216" s="2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1"/>
      <c r="B217" s="2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1"/>
      <c r="B218" s="2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1"/>
      <c r="B219" s="2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1"/>
      <c r="B220" s="2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1"/>
      <c r="B221" s="2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1"/>
      <c r="B222" s="2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1"/>
      <c r="B223" s="2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1"/>
      <c r="B224" s="2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1"/>
      <c r="B225" s="2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1"/>
      <c r="B226" s="2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1"/>
      <c r="B227" s="2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1"/>
      <c r="B228" s="2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1"/>
      <c r="B229" s="2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1"/>
      <c r="B230" s="2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1"/>
      <c r="B231" s="2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1"/>
      <c r="B232" s="2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1"/>
      <c r="B233" s="2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1"/>
      <c r="B234" s="2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1"/>
      <c r="B235" s="2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1"/>
      <c r="B236" s="2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1"/>
      <c r="B237" s="2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1"/>
      <c r="B238" s="2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1"/>
      <c r="B239" s="2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1"/>
      <c r="B240" s="2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1"/>
      <c r="B241" s="2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1"/>
      <c r="B242" s="2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1"/>
      <c r="B243" s="2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1"/>
      <c r="B244" s="2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1"/>
      <c r="B245" s="2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1"/>
      <c r="B246" s="2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1"/>
      <c r="B247" s="2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1"/>
      <c r="B248" s="2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1"/>
      <c r="B249" s="2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1"/>
      <c r="B250" s="2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1"/>
      <c r="B251" s="2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1"/>
      <c r="B252" s="2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1"/>
      <c r="B253" s="2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1"/>
      <c r="B254" s="2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1"/>
      <c r="B255" s="2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1"/>
      <c r="B256" s="2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1"/>
      <c r="B257" s="2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1"/>
      <c r="B258" s="2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1"/>
      <c r="B259" s="2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1"/>
      <c r="B260" s="2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1"/>
      <c r="B261" s="2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1"/>
      <c r="B262" s="2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1"/>
      <c r="B263" s="2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1"/>
      <c r="B264" s="2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1"/>
      <c r="B265" s="2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1"/>
      <c r="B266" s="2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1"/>
      <c r="B267" s="2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1"/>
      <c r="B268" s="2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1"/>
      <c r="B269" s="2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1"/>
      <c r="B270" s="2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1"/>
      <c r="B271" s="2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1"/>
      <c r="B272" s="2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1"/>
      <c r="B273" s="2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1"/>
      <c r="B274" s="2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1"/>
      <c r="B275" s="2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23.25">
      <c r="A588" s="1"/>
      <c r="B588" s="2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ht="23.25">
      <c r="A589" s="1"/>
      <c r="B589" s="2"/>
      <c r="C589" s="3"/>
      <c r="D589" s="3"/>
      <c r="E589" s="3"/>
      <c r="F589" s="3"/>
      <c r="G589" s="3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ht="23.25">
      <c r="A590" s="1"/>
      <c r="B590" s="2"/>
      <c r="C590" s="3"/>
      <c r="D590" s="3"/>
      <c r="E590" s="3"/>
      <c r="F590" s="3"/>
      <c r="G590" s="3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ht="23.25">
      <c r="A591" s="1"/>
      <c r="B591" s="2"/>
      <c r="C591" s="3"/>
      <c r="D591" s="3"/>
      <c r="E591" s="3"/>
      <c r="F591" s="3"/>
      <c r="G591" s="3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ht="23.25">
      <c r="A592" s="1"/>
      <c r="B592" s="2"/>
      <c r="C592" s="3"/>
      <c r="D592" s="3"/>
      <c r="E592" s="3"/>
      <c r="F592" s="3"/>
      <c r="G592" s="3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</row>
  </sheetData>
  <sheetProtection/>
  <mergeCells count="8">
    <mergeCell ref="B34:C34"/>
    <mergeCell ref="D6:E6"/>
    <mergeCell ref="A4:F4"/>
    <mergeCell ref="A6:A7"/>
    <mergeCell ref="C6:C7"/>
    <mergeCell ref="F6:F7"/>
    <mergeCell ref="B6:B7"/>
    <mergeCell ref="E34:F34"/>
  </mergeCells>
  <printOptions/>
  <pageMargins left="0.9055118110236221" right="0.31496062992125984" top="0.5118110236220472" bottom="0.3937007874015748" header="0" footer="0.3937007874015748"/>
  <pageSetup horizontalDpi="600" verticalDpi="600" orientation="portrait" paperSize="9" scale="65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2014-12-04T12:01:14Z</cp:lastPrinted>
  <dcterms:created xsi:type="dcterms:W3CDTF">2006-05-19T11:15:48Z</dcterms:created>
  <dcterms:modified xsi:type="dcterms:W3CDTF">2014-12-05T14:37:48Z</dcterms:modified>
  <cp:category/>
  <cp:version/>
  <cp:contentType/>
  <cp:contentStatus/>
</cp:coreProperties>
</file>