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45" windowWidth="15480" windowHeight="10200" activeTab="0"/>
  </bookViews>
  <sheets>
    <sheet name="дод.5" sheetId="1" r:id="rId1"/>
  </sheets>
  <definedNames>
    <definedName name="_xlfn.AGGREGATE" hidden="1">#NAME?</definedName>
    <definedName name="_xlnm.Print_Titles" localSheetId="0">'дод.5'!$D:$E,'дод.5'!$9:$16</definedName>
    <definedName name="_xlnm.Print_Area" localSheetId="0">'дод.5'!$D$4:$AB$90</definedName>
  </definedNames>
  <calcPr fullCalcOnLoad="1"/>
</workbook>
</file>

<file path=xl/sharedStrings.xml><?xml version="1.0" encoding="utf-8"?>
<sst xmlns="http://schemas.openxmlformats.org/spreadsheetml/2006/main" count="176" uniqueCount="149">
  <si>
    <t>-</t>
  </si>
  <si>
    <t>О3</t>
  </si>
  <si>
    <t>O2</t>
  </si>
  <si>
    <t>О4</t>
  </si>
  <si>
    <t xml:space="preserve">Разом по бюджетах районів </t>
  </si>
  <si>
    <t>Обласний бюджет</t>
  </si>
  <si>
    <t>17501000000</t>
  </si>
  <si>
    <t>17502000000</t>
  </si>
  <si>
    <t>17503000000</t>
  </si>
  <si>
    <t>17504000000</t>
  </si>
  <si>
    <t>17505000000</t>
  </si>
  <si>
    <t>Разом по бюджетах об'єднаних громад</t>
  </si>
  <si>
    <t>17506000000</t>
  </si>
  <si>
    <t>17507000000</t>
  </si>
  <si>
    <t>17508000000</t>
  </si>
  <si>
    <t>17509000000</t>
  </si>
  <si>
    <t>17510000000</t>
  </si>
  <si>
    <t>17511000000</t>
  </si>
  <si>
    <t>17512000000</t>
  </si>
  <si>
    <t>17514000000</t>
  </si>
  <si>
    <t>17515000000</t>
  </si>
  <si>
    <t>17516000000</t>
  </si>
  <si>
    <t>17517000000</t>
  </si>
  <si>
    <t>17518000000</t>
  </si>
  <si>
    <t>17519000000</t>
  </si>
  <si>
    <t>17520000000</t>
  </si>
  <si>
    <t>17521000000</t>
  </si>
  <si>
    <t>17522000000</t>
  </si>
  <si>
    <t>17524000000</t>
  </si>
  <si>
    <t>17525000000</t>
  </si>
  <si>
    <t>Найменування бюджету - одержувача/надавача міжбюджетного трансферту</t>
  </si>
  <si>
    <t>17305200000</t>
  </si>
  <si>
    <t>Районний бюджет Дубенського району</t>
  </si>
  <si>
    <t>17314200000</t>
  </si>
  <si>
    <t>Районний бюджет Рівненського району</t>
  </si>
  <si>
    <t>Районний бюджет Сарненського району</t>
  </si>
  <si>
    <t>Перший заступник голови обласної ради</t>
  </si>
  <si>
    <t>Усього по бюджету області</t>
  </si>
  <si>
    <t>(код бюджету)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</si>
  <si>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</si>
  <si>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найменування трансферту</t>
  </si>
  <si>
    <t>Базова дотація</t>
  </si>
  <si>
    <t xml:space="preserve">Освітня субвенція з державного бюджету місцевим бюджетам 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</si>
  <si>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</si>
  <si>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</si>
  <si>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субвенції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</si>
  <si>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</si>
  <si>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оплату праці з нарахуваннями педагогічних працівників приватних шкіл</t>
  </si>
  <si>
    <t>оплату праці з нарахуваннями педагогічних працівників інклюзивно-ресурсних центрів</t>
  </si>
  <si>
    <t>0619310</t>
  </si>
  <si>
    <t>(грн)</t>
  </si>
  <si>
    <t>3719130</t>
  </si>
  <si>
    <t xml:space="preserve"> 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</si>
  <si>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Дотація </t>
  </si>
  <si>
    <t xml:space="preserve">дотації </t>
  </si>
  <si>
    <t xml:space="preserve"> Субвенція з місцевого бюджету на здійснення переданих видатків у сфері освіти за рахунок коштів освітньої субвенції 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</si>
  <si>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</si>
  <si>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0619330</t>
  </si>
  <si>
    <t>0819270</t>
  </si>
  <si>
    <t xml:space="preserve">Інші субвенції з місцевого бюджету </t>
  </si>
  <si>
    <t xml:space="preserve"> на комплексну програму енергоефективності Рівненської області на 2018-2025 роки</t>
  </si>
  <si>
    <t>1219770</t>
  </si>
  <si>
    <t>Міжбюджетні трансферти на 2021 рік</t>
  </si>
  <si>
    <t>Додаток  5
до рішення Рівненської обласної ради
"Про обласний бюджет Рівненської області на 2021 рік"
від ________ 2020 року  №____</t>
  </si>
  <si>
    <t>Код бюджету</t>
  </si>
  <si>
    <t>Районний бюджет Вараського району</t>
  </si>
  <si>
    <t>Разом по бюджетах районів та об'єднаних громад</t>
  </si>
  <si>
    <t>Бюджет Бабинської сільської територіальної громади</t>
  </si>
  <si>
    <t>Бюджет Бугринської сільської  територіальної громади</t>
  </si>
  <si>
    <t>Бюджет Клесівської селищної територіальної громади</t>
  </si>
  <si>
    <t>Бюджет Миляцької сільської територіальної громади</t>
  </si>
  <si>
    <t>Бюджет Підлозцівської сільської  територіальної громади</t>
  </si>
  <si>
    <t>Бюджет Радивилівської міської  територіальної громади</t>
  </si>
  <si>
    <t>Бюджет Крупецької сільської територіальної громади</t>
  </si>
  <si>
    <t>Бюджет Привільненської сільської  територіальної громади</t>
  </si>
  <si>
    <t>Бюджет Мирогощанської сільської  територіальної громади</t>
  </si>
  <si>
    <t>Бюджет Локницької сільської  територіальної громади</t>
  </si>
  <si>
    <t>Бюджет Смизької селищної  територіальної громади</t>
  </si>
  <si>
    <t>Бюджет Висоцької сільської  територіальної громади</t>
  </si>
  <si>
    <t>Бюджет Козинської сільської  територіальної громади</t>
  </si>
  <si>
    <t>Бюджет Млинівської селищної  територіальної громади</t>
  </si>
  <si>
    <t>Бюджет Боремельської сільської  територіальної громади</t>
  </si>
  <si>
    <t>Бюджет Деражненської сільської територіальної громади</t>
  </si>
  <si>
    <t>Бюджет Острожецької сільської територіальної громади</t>
  </si>
  <si>
    <t>Бюджет Бокіймівської сільської  територіальної громади</t>
  </si>
  <si>
    <t>Бюджет Тараканівської сільської  територіальної громади</t>
  </si>
  <si>
    <t>Бюджет Ярославицької сільської  територіальної громади</t>
  </si>
  <si>
    <t>Бюджет Клеванської селищної  територіальної громади</t>
  </si>
  <si>
    <t>Бюджет Немовицької сільської  територіальної громади</t>
  </si>
  <si>
    <t>Бюджет Демидівської селищної  територіальної громади</t>
  </si>
  <si>
    <t>Бюджет Малолюбашанської сільської  територіальної громади</t>
  </si>
  <si>
    <t>Бюджет Олександрійської сільської  територіальної громади</t>
  </si>
  <si>
    <t>Бюджет Шпанівської сільської територіальної громади</t>
  </si>
  <si>
    <t>Бюджет Повчанської сільської  територіальної громади</t>
  </si>
  <si>
    <t>Бюджет Дядьковицької сільської  територіальної громади</t>
  </si>
  <si>
    <t>Бюджет Корнинської сільської  територіальної громади</t>
  </si>
  <si>
    <t>Бюджет Старосільської сільської  територіальної громади</t>
  </si>
  <si>
    <t>Бюджет Вараської міської територіальної громади</t>
  </si>
  <si>
    <t>Бюджет Острозької міської  територіальної громади</t>
  </si>
  <si>
    <t>Бюджет Степанської селищної  територіальної громади</t>
  </si>
  <si>
    <t xml:space="preserve">Бюджет Малинської сільської територіальної громади </t>
  </si>
  <si>
    <t xml:space="preserve">Бюджет Антонівської сільської територіальної громади </t>
  </si>
  <si>
    <t xml:space="preserve">Бюджет Великоомелянської сільської територіальної громади </t>
  </si>
  <si>
    <t xml:space="preserve">Бюджет Вирівської сільської територіальної громади </t>
  </si>
  <si>
    <t xml:space="preserve">Бюджет Головинської сільської територіальної громади </t>
  </si>
  <si>
    <t xml:space="preserve">Бюджет Каноницької сільської територіальної громади </t>
  </si>
  <si>
    <t xml:space="preserve">Бюджет Полицької сільської територіальної громади </t>
  </si>
  <si>
    <t xml:space="preserve">Бюджет Рафалівської селищної територіальної громади </t>
  </si>
  <si>
    <t xml:space="preserve">Бюджет Семидубської сільської територіальної громади </t>
  </si>
  <si>
    <t>Бюджет Березівської сільської територіальної громади</t>
  </si>
  <si>
    <t>Бюджет Березнівської міської територіальної громади</t>
  </si>
  <si>
    <t>Бюджет Білокриницької сільської територіальної громади</t>
  </si>
  <si>
    <t>Бюджет Варковицької сільської територіальної громади</t>
  </si>
  <si>
    <t>Бюджет Великомежиріцької сільської територіальної громади</t>
  </si>
  <si>
    <t>Бюджет Вербської сільської територіальної громади</t>
  </si>
  <si>
    <t>Бюджет Володимирецької селищної територіальної громади</t>
  </si>
  <si>
    <t>Бюджет Городоцької сільської територіальної громади</t>
  </si>
  <si>
    <t>Бюджет Гощанської селищної територіальної громади</t>
  </si>
  <si>
    <t>Бюджет Дубенської міської територіальної громади</t>
  </si>
  <si>
    <t>Бюджет Дубровицької міської територіальної громади</t>
  </si>
  <si>
    <t>Бюджет Зарічненської селищної територіальної громади</t>
  </si>
  <si>
    <t>Бюджет Здовбицької сільської територіальної громади</t>
  </si>
  <si>
    <t>Бюджет Здолбунівської міської територіальної громади</t>
  </si>
  <si>
    <t>Бюджет Зорянської сільської територіальної громади</t>
  </si>
  <si>
    <t>Бюджет Корецької міської територіальної громади</t>
  </si>
  <si>
    <t>Бюджет Костопільської міської територіальної громади</t>
  </si>
  <si>
    <t>Бюджет Мізоцької селищної територіальної громади</t>
  </si>
  <si>
    <t>Бюджет Рівненської міської територіальної громади</t>
  </si>
  <si>
    <t>Бюджет Рокитнівської селищної територіальної громади</t>
  </si>
  <si>
    <t>Бюджет Сарненської міської територіальної громади</t>
  </si>
  <si>
    <t>Бюджет Соснівської селищної територіальної громади</t>
  </si>
  <si>
    <t>1.Показники міжбюджетних трансфертів з інших бюджетів</t>
  </si>
  <si>
    <t>І.Трансферти до загального фонду бюджету</t>
  </si>
  <si>
    <t>ІІ.Трансферти до спеціального фонду бюджету</t>
  </si>
  <si>
    <t>Субвенція з державного бюджету місцевим бюджетам на здійснення підтримки окремих закладів та заходів у системі охорони здоров’я</t>
  </si>
  <si>
    <t>2.Показники міжбюджетних трансфертів іншим бюджетам</t>
  </si>
  <si>
    <t>І.Трансферти із загального фонду бюджету</t>
  </si>
  <si>
    <t xml:space="preserve">субвенції </t>
  </si>
  <si>
    <t xml:space="preserve"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 </t>
  </si>
  <si>
    <t>на оплату праці з нарахуваннями педагогічних працівників Квасилівського професійного ліцею</t>
  </si>
  <si>
    <t>оплата праці з нарахуваннями  (видатки споживання)</t>
  </si>
  <si>
    <t>на придбання спецзасобів корекції  (видатки розвитку)</t>
  </si>
  <si>
    <t>загальний фонд</t>
  </si>
  <si>
    <t>спеціальний фонд</t>
  </si>
  <si>
    <t xml:space="preserve"> у тому числі:</t>
  </si>
  <si>
    <t>УСЬОГО за розділами І,ІІ</t>
  </si>
  <si>
    <t>Сергій СВИСТАЛЮК</t>
  </si>
  <si>
    <t>0719430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</si>
  <si>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(видатки на лікування хворих на цукровий діабет інсуліном та нецукровий діабет десмопресином) у І півріччі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</si>
</sst>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b/>
      <sz val="13"/>
      <name val="Times New Roman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sz val="10"/>
      <name val="Times New Roman CYR"/>
      <family val="0"/>
    </font>
    <font>
      <b/>
      <sz val="14"/>
      <color indexed="8"/>
      <name val="Times New Roman Cyr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i/>
      <sz val="10"/>
      <color theme="9" tint="-0.24997000396251678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6" fillId="7" borderId="1" applyNumberFormat="0" applyAlignment="0" applyProtection="0"/>
    <xf numFmtId="191" fontId="1" fillId="0" borderId="0" applyFont="0" applyFill="0" applyBorder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7" fillId="0" borderId="6" applyNumberFormat="0" applyFill="0" applyAlignment="0" applyProtection="0"/>
    <xf numFmtId="0" fontId="11" fillId="0" borderId="7" applyNumberFormat="0" applyFill="0" applyAlignment="0" applyProtection="0"/>
    <xf numFmtId="0" fontId="9" fillId="45" borderId="8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9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5" fillId="3" borderId="0" applyNumberFormat="0" applyBorder="0" applyAlignment="0" applyProtection="0"/>
    <xf numFmtId="0" fontId="61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1" applyNumberFormat="0" applyFont="0" applyAlignment="0" applyProtection="0"/>
    <xf numFmtId="0" fontId="0" fillId="50" borderId="12" applyNumberFormat="0" applyFont="0" applyAlignment="0" applyProtection="0"/>
    <xf numFmtId="0" fontId="62" fillId="47" borderId="13" applyNumberFormat="0" applyAlignment="0" applyProtection="0"/>
    <xf numFmtId="0" fontId="63" fillId="51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4" fillId="0" borderId="14" xfId="0" applyFont="1" applyBorder="1" applyAlignment="1">
      <alignment horizontal="center" vertical="center" wrapText="1"/>
    </xf>
    <xf numFmtId="0" fontId="30" fillId="0" borderId="14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52" borderId="0" xfId="0" applyFont="1" applyFill="1" applyAlignment="1">
      <alignment/>
    </xf>
    <xf numFmtId="0" fontId="35" fillId="0" borderId="14" xfId="0" applyFont="1" applyBorder="1" applyAlignment="1">
      <alignment horizontal="right"/>
    </xf>
    <xf numFmtId="0" fontId="34" fillId="0" borderId="14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26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6" xfId="52" applyFont="1" applyBorder="1" applyAlignment="1">
      <alignment horizontal="center"/>
      <protection/>
    </xf>
    <xf numFmtId="0" fontId="33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horizontal="right"/>
    </xf>
    <xf numFmtId="0" fontId="19" fillId="0" borderId="14" xfId="52" applyFont="1" applyBorder="1" applyAlignment="1">
      <alignment horizontal="right"/>
      <protection/>
    </xf>
    <xf numFmtId="0" fontId="19" fillId="0" borderId="16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9" fillId="0" borderId="14" xfId="0" applyFont="1" applyBorder="1" applyAlignment="1">
      <alignment vertical="center" wrapText="1"/>
    </xf>
    <xf numFmtId="0" fontId="34" fillId="0" borderId="14" xfId="103" applyFont="1" applyFill="1" applyBorder="1" applyAlignment="1">
      <alignment horizontal="left" vertical="center" wrapText="1"/>
      <protection/>
    </xf>
    <xf numFmtId="0" fontId="41" fillId="0" borderId="14" xfId="103" applyFont="1" applyBorder="1" applyAlignment="1">
      <alignment vertical="top" wrapText="1"/>
      <protection/>
    </xf>
    <xf numFmtId="49" fontId="36" fillId="0" borderId="14" xfId="0" applyNumberFormat="1" applyFont="1" applyBorder="1" applyAlignment="1">
      <alignment wrapText="1"/>
    </xf>
    <xf numFmtId="3" fontId="27" fillId="52" borderId="14" xfId="0" applyNumberFormat="1" applyFont="1" applyFill="1" applyBorder="1" applyAlignment="1">
      <alignment horizontal="right" vertical="top" wrapText="1"/>
    </xf>
    <xf numFmtId="49" fontId="31" fillId="0" borderId="14" xfId="0" applyNumberFormat="1" applyFont="1" applyBorder="1" applyAlignment="1">
      <alignment vertical="top" wrapText="1"/>
    </xf>
    <xf numFmtId="0" fontId="42" fillId="0" borderId="0" xfId="0" applyFont="1" applyBorder="1" applyAlignment="1">
      <alignment horizontal="right"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9" fillId="0" borderId="0" xfId="0" applyFont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right" vertical="center"/>
      <protection/>
    </xf>
    <xf numFmtId="0" fontId="39" fillId="0" borderId="0" xfId="0" applyFont="1" applyAlignment="1">
      <alignment vertical="center" wrapText="1"/>
    </xf>
    <xf numFmtId="49" fontId="31" fillId="53" borderId="14" xfId="52" applyNumberFormat="1" applyFont="1" applyFill="1" applyBorder="1" applyAlignment="1">
      <alignment horizontal="center" vertical="center"/>
      <protection/>
    </xf>
    <xf numFmtId="3" fontId="19" fillId="52" borderId="14" xfId="0" applyNumberFormat="1" applyFont="1" applyFill="1" applyBorder="1" applyAlignment="1">
      <alignment horizontal="right" wrapText="1"/>
    </xf>
    <xf numFmtId="3" fontId="27" fillId="52" borderId="14" xfId="0" applyNumberFormat="1" applyFont="1" applyFill="1" applyBorder="1" applyAlignment="1">
      <alignment horizontal="right" wrapText="1"/>
    </xf>
    <xf numFmtId="49" fontId="43" fillId="0" borderId="0" xfId="0" applyNumberFormat="1" applyFont="1" applyFill="1" applyBorder="1" applyAlignment="1" applyProtection="1">
      <alignment horizontal="center" wrapText="1"/>
      <protection locked="0"/>
    </xf>
    <xf numFmtId="0" fontId="31" fillId="53" borderId="14" xfId="52" applyFont="1" applyFill="1" applyBorder="1" applyAlignment="1">
      <alignment horizontal="center" vertical="center" wrapText="1"/>
      <protection/>
    </xf>
    <xf numFmtId="0" fontId="31" fillId="53" borderId="14" xfId="52" applyFont="1" applyFill="1" applyBorder="1" applyAlignment="1">
      <alignment horizontal="left" vertical="center" wrapText="1"/>
      <protection/>
    </xf>
    <xf numFmtId="0" fontId="31" fillId="0" borderId="14" xfId="52" applyFont="1" applyFill="1" applyBorder="1" applyAlignment="1">
      <alignment horizontal="center" vertical="center" wrapText="1"/>
      <protection/>
    </xf>
    <xf numFmtId="0" fontId="31" fillId="0" borderId="14" xfId="52" applyFont="1" applyFill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27" fillId="52" borderId="14" xfId="0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vertical="top" wrapText="1"/>
    </xf>
    <xf numFmtId="49" fontId="46" fillId="0" borderId="0" xfId="0" applyNumberFormat="1" applyFont="1" applyFill="1" applyBorder="1" applyAlignment="1">
      <alignment vertical="top" wrapText="1"/>
    </xf>
    <xf numFmtId="0" fontId="27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1" fillId="0" borderId="17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49" fontId="43" fillId="0" borderId="18" xfId="0" applyNumberFormat="1" applyFont="1" applyFill="1" applyBorder="1" applyAlignment="1" applyProtection="1">
      <alignment wrapText="1"/>
      <protection locked="0"/>
    </xf>
    <xf numFmtId="3" fontId="65" fillId="52" borderId="14" xfId="0" applyNumberFormat="1" applyFont="1" applyFill="1" applyBorder="1" applyAlignment="1">
      <alignment horizontal="right" wrapText="1"/>
    </xf>
    <xf numFmtId="3" fontId="31" fillId="0" borderId="14" xfId="52" applyNumberFormat="1" applyFont="1" applyFill="1" applyBorder="1" applyAlignment="1">
      <alignment horizontal="left" vertical="center" wrapText="1"/>
      <protection/>
    </xf>
    <xf numFmtId="3" fontId="31" fillId="53" borderId="14" xfId="52" applyNumberFormat="1" applyFont="1" applyFill="1" applyBorder="1" applyAlignment="1">
      <alignment horizontal="left" vertical="center" wrapText="1"/>
      <protection/>
    </xf>
    <xf numFmtId="3" fontId="34" fillId="0" borderId="14" xfId="103" applyNumberFormat="1" applyFont="1" applyFill="1" applyBorder="1" applyAlignment="1">
      <alignment horizontal="left" vertical="center" wrapText="1"/>
      <protection/>
    </xf>
    <xf numFmtId="3" fontId="31" fillId="0" borderId="14" xfId="52" applyNumberFormat="1" applyFont="1" applyFill="1" applyBorder="1" applyAlignment="1">
      <alignment horizontal="right" vertical="center" wrapText="1"/>
      <protection/>
    </xf>
    <xf numFmtId="3" fontId="66" fillId="0" borderId="0" xfId="0" applyNumberFormat="1" applyFont="1" applyAlignment="1">
      <alignment/>
    </xf>
    <xf numFmtId="3" fontId="19" fillId="52" borderId="14" xfId="0" applyNumberFormat="1" applyFont="1" applyFill="1" applyBorder="1" applyAlignment="1">
      <alignment horizontal="right" vertical="top" wrapText="1"/>
    </xf>
    <xf numFmtId="49" fontId="43" fillId="0" borderId="18" xfId="0" applyNumberFormat="1" applyFont="1" applyFill="1" applyBorder="1" applyAlignment="1" applyProtection="1">
      <alignment horizontal="left" wrapText="1"/>
      <protection locked="0"/>
    </xf>
    <xf numFmtId="49" fontId="27" fillId="0" borderId="14" xfId="0" applyNumberFormat="1" applyFont="1" applyBorder="1" applyAlignment="1">
      <alignment horizontal="center" vertical="center" wrapText="1"/>
    </xf>
    <xf numFmtId="49" fontId="43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49" fontId="45" fillId="0" borderId="27" xfId="0" applyNumberFormat="1" applyFont="1" applyFill="1" applyBorder="1" applyAlignment="1">
      <alignment horizontal="center" vertical="top" wrapText="1"/>
    </xf>
    <xf numFmtId="49" fontId="46" fillId="0" borderId="18" xfId="0" applyNumberFormat="1" applyFont="1" applyFill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27" xfId="0" applyFont="1" applyBorder="1" applyAlignment="1">
      <alignment horizontal="right"/>
    </xf>
    <xf numFmtId="49" fontId="43" fillId="0" borderId="18" xfId="0" applyNumberFormat="1" applyFont="1" applyFill="1" applyBorder="1" applyAlignment="1" applyProtection="1">
      <alignment horizontal="right" wrapText="1"/>
      <protection locked="0"/>
    </xf>
    <xf numFmtId="0" fontId="27" fillId="52" borderId="16" xfId="0" applyFont="1" applyFill="1" applyBorder="1" applyAlignment="1">
      <alignment horizontal="center" vertical="center" wrapText="1"/>
    </xf>
    <xf numFmtId="0" fontId="27" fillId="52" borderId="28" xfId="0" applyFont="1" applyFill="1" applyBorder="1" applyAlignment="1">
      <alignment horizontal="center" vertical="center" wrapText="1"/>
    </xf>
    <xf numFmtId="0" fontId="27" fillId="52" borderId="29" xfId="0" applyFont="1" applyFill="1" applyBorder="1" applyAlignment="1">
      <alignment horizontal="center" vertical="center" wrapText="1"/>
    </xf>
    <xf numFmtId="0" fontId="27" fillId="52" borderId="14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'язана клітинка" xfId="96"/>
    <cellStyle name="Итог" xfId="97"/>
    <cellStyle name="Контрольна клітинка" xfId="98"/>
    <cellStyle name="Назва" xfId="99"/>
    <cellStyle name="Нейтральный" xfId="100"/>
    <cellStyle name="Обчислення" xfId="101"/>
    <cellStyle name="Обычный 2" xfId="102"/>
    <cellStyle name="Обычный_ДОД4-2003" xfId="103"/>
    <cellStyle name="Followed Hyperlink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Результат" xfId="111"/>
    <cellStyle name="Середній" xfId="112"/>
    <cellStyle name="Стиль 1" xfId="113"/>
    <cellStyle name="Текст попередження" xfId="114"/>
    <cellStyle name="Текст пояснення" xfId="115"/>
    <cellStyle name="Comma" xfId="116"/>
    <cellStyle name="Comma [0]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9"/>
  <sheetViews>
    <sheetView showGridLines="0" showZeros="0" tabSelected="1" view="pageBreakPreview" zoomScale="95" zoomScaleSheetLayoutView="95" zoomScalePageLayoutView="0" workbookViewId="0" topLeftCell="D4">
      <pane xSplit="2" ySplit="12" topLeftCell="W88" activePane="bottomRight" state="frozen"/>
      <selection pane="topLeft" activeCell="D4" sqref="D4"/>
      <selection pane="topRight" activeCell="F4" sqref="F4"/>
      <selection pane="bottomLeft" activeCell="D16" sqref="D16"/>
      <selection pane="bottomRight" activeCell="W15" sqref="W15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6" style="6" customWidth="1"/>
    <col min="5" max="5" width="69.5" style="6" customWidth="1"/>
    <col min="6" max="6" width="15.83203125" style="6" customWidth="1"/>
    <col min="7" max="7" width="21" style="6" customWidth="1"/>
    <col min="8" max="8" width="17.33203125" style="6" customWidth="1"/>
    <col min="9" max="9" width="22.16015625" style="6" customWidth="1"/>
    <col min="10" max="10" width="29" style="6" customWidth="1"/>
    <col min="11" max="11" width="25.33203125" style="6" customWidth="1"/>
    <col min="12" max="12" width="34" style="6" customWidth="1"/>
    <col min="13" max="13" width="39.66015625" style="6" customWidth="1"/>
    <col min="14" max="14" width="21.5" style="6" customWidth="1"/>
    <col min="15" max="15" width="20" style="6" customWidth="1"/>
    <col min="16" max="16" width="18.16015625" style="6" customWidth="1"/>
    <col min="17" max="17" width="26.16015625" style="6" customWidth="1"/>
    <col min="18" max="18" width="25.66015625" style="6" customWidth="1"/>
    <col min="19" max="19" width="25.16015625" style="6" customWidth="1"/>
    <col min="20" max="20" width="26.16015625" style="9" customWidth="1"/>
    <col min="21" max="21" width="25.66015625" style="6" customWidth="1"/>
    <col min="22" max="22" width="23.5" style="6" customWidth="1"/>
    <col min="23" max="23" width="26.16015625" style="6" customWidth="1"/>
    <col min="24" max="24" width="29.33203125" style="6" customWidth="1"/>
    <col min="25" max="25" width="49.16015625" style="6" customWidth="1"/>
    <col min="26" max="26" width="17.66015625" style="6" customWidth="1"/>
    <col min="27" max="27" width="17.16015625" style="6" customWidth="1"/>
    <col min="28" max="28" width="16.33203125" style="6" customWidth="1"/>
    <col min="29" max="29" width="18.33203125" style="6" customWidth="1"/>
    <col min="30" max="30" width="21.33203125" style="6" customWidth="1"/>
    <col min="31" max="31" width="24.5" style="6" customWidth="1"/>
    <col min="32" max="32" width="21.33203125" style="6" customWidth="1"/>
    <col min="33" max="33" width="19.16015625" style="6" customWidth="1"/>
    <col min="34" max="34" width="19.33203125" style="6" customWidth="1"/>
    <col min="35" max="35" width="21.66015625" style="6" customWidth="1"/>
    <col min="36" max="36" width="19.33203125" style="6" customWidth="1"/>
    <col min="37" max="37" width="26.16015625" style="6" customWidth="1"/>
    <col min="38" max="38" width="37.33203125" style="6" customWidth="1"/>
    <col min="39" max="39" width="17.16015625" style="6" customWidth="1"/>
    <col min="40" max="40" width="20.16015625" style="6" customWidth="1"/>
    <col min="41" max="16384" width="9.16015625" style="6" customWidth="1"/>
  </cols>
  <sheetData>
    <row r="1" spans="4:17" ht="4.5" customHeight="1"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ht="12.75" hidden="1"/>
    <row r="3" ht="5.25" customHeight="1"/>
    <row r="4" spans="5:24" ht="58.5" customHeight="1">
      <c r="E4" s="3"/>
      <c r="F4" s="3"/>
      <c r="G4" s="3"/>
      <c r="H4" s="3"/>
      <c r="I4" s="3"/>
      <c r="J4" s="63" t="s">
        <v>63</v>
      </c>
      <c r="K4" s="63"/>
      <c r="L4" s="63"/>
      <c r="M4" s="63"/>
      <c r="N4" s="3"/>
      <c r="O4" s="3"/>
      <c r="P4" s="3"/>
      <c r="Q4" s="3"/>
      <c r="R4" s="3"/>
      <c r="S4" s="3"/>
      <c r="U4" s="32"/>
      <c r="V4" s="32"/>
      <c r="W4" s="32"/>
      <c r="X4" s="32"/>
    </row>
    <row r="5" spans="1:24" ht="23.25" customHeight="1">
      <c r="A5" s="4"/>
      <c r="B5" s="4"/>
      <c r="C5" s="4"/>
      <c r="D5" s="35"/>
      <c r="E5" s="35"/>
      <c r="F5" s="35"/>
      <c r="G5" s="35"/>
      <c r="H5" s="79" t="s">
        <v>62</v>
      </c>
      <c r="I5" s="79"/>
      <c r="J5" s="79"/>
      <c r="K5" s="35"/>
      <c r="L5" s="35"/>
      <c r="M5" s="35"/>
      <c r="N5" s="35"/>
      <c r="O5" s="35"/>
      <c r="P5" s="35"/>
      <c r="Q5" s="79"/>
      <c r="R5" s="79"/>
      <c r="S5" s="33"/>
      <c r="T5" s="33"/>
      <c r="U5" s="33"/>
      <c r="V5" s="33"/>
      <c r="W5" s="33"/>
      <c r="X5" s="33"/>
    </row>
    <row r="6" spans="1:24" ht="23.25" customHeight="1">
      <c r="A6" s="4"/>
      <c r="B6" s="4"/>
      <c r="C6" s="4"/>
      <c r="D6" s="35"/>
      <c r="E6" s="35"/>
      <c r="F6" s="74">
        <v>17100000000</v>
      </c>
      <c r="G6" s="74"/>
      <c r="H6" s="35"/>
      <c r="I6" s="35"/>
      <c r="J6" s="35"/>
      <c r="K6" s="35"/>
      <c r="L6" s="35"/>
      <c r="M6" s="35"/>
      <c r="N6" s="35"/>
      <c r="O6" s="35"/>
      <c r="P6" s="35"/>
      <c r="R6" s="46"/>
      <c r="S6" s="46"/>
      <c r="T6" s="33"/>
      <c r="U6" s="33"/>
      <c r="V6" s="33"/>
      <c r="W6" s="33"/>
      <c r="X6" s="33"/>
    </row>
    <row r="7" spans="1:24" ht="18.75" customHeight="1">
      <c r="A7" s="4"/>
      <c r="B7" s="4"/>
      <c r="C7" s="4"/>
      <c r="D7" s="35"/>
      <c r="E7" s="35"/>
      <c r="F7" s="75" t="s">
        <v>38</v>
      </c>
      <c r="G7" s="75"/>
      <c r="H7" s="35"/>
      <c r="I7" s="35"/>
      <c r="J7" s="35"/>
      <c r="K7" s="35"/>
      <c r="L7" s="35"/>
      <c r="M7" s="35"/>
      <c r="N7" s="35"/>
      <c r="O7" s="35"/>
      <c r="P7" s="35"/>
      <c r="R7" s="47"/>
      <c r="S7" s="47"/>
      <c r="T7" s="33"/>
      <c r="U7" s="33"/>
      <c r="V7" s="33"/>
      <c r="W7" s="33"/>
      <c r="X7" s="33"/>
    </row>
    <row r="8" spans="1:28" ht="11.25" customHeight="1">
      <c r="A8" s="4"/>
      <c r="B8" s="4"/>
      <c r="C8" s="4"/>
      <c r="D8" s="4"/>
      <c r="K8" s="80" t="s">
        <v>50</v>
      </c>
      <c r="L8" s="80"/>
      <c r="M8" s="80"/>
      <c r="R8"/>
      <c r="S8"/>
      <c r="T8" s="49" t="s">
        <v>50</v>
      </c>
      <c r="U8" s="34"/>
      <c r="V8" s="34"/>
      <c r="W8" s="31"/>
      <c r="X8" s="31"/>
      <c r="Y8" s="31"/>
      <c r="Z8" s="31"/>
      <c r="AA8" s="31"/>
      <c r="AB8" s="49" t="s">
        <v>50</v>
      </c>
    </row>
    <row r="9" spans="1:28" s="24" customFormat="1" ht="15.75" customHeight="1">
      <c r="A9" s="21" t="s">
        <v>2</v>
      </c>
      <c r="B9" s="22" t="s">
        <v>0</v>
      </c>
      <c r="C9" s="23">
        <v>0</v>
      </c>
      <c r="D9" s="71" t="s">
        <v>64</v>
      </c>
      <c r="E9" s="71" t="s">
        <v>30</v>
      </c>
      <c r="F9" s="76" t="s">
        <v>131</v>
      </c>
      <c r="G9" s="77"/>
      <c r="H9" s="77"/>
      <c r="I9" s="77"/>
      <c r="J9" s="77"/>
      <c r="K9" s="77"/>
      <c r="L9" s="77"/>
      <c r="M9" s="78"/>
      <c r="N9" s="64" t="s">
        <v>145</v>
      </c>
      <c r="O9" s="65" t="s">
        <v>144</v>
      </c>
      <c r="P9" s="66"/>
      <c r="Q9" s="64" t="s">
        <v>135</v>
      </c>
      <c r="R9" s="64"/>
      <c r="S9" s="76"/>
      <c r="T9" s="76"/>
      <c r="U9" s="77" t="s">
        <v>135</v>
      </c>
      <c r="V9" s="77"/>
      <c r="W9" s="77" t="s">
        <v>135</v>
      </c>
      <c r="X9" s="77"/>
      <c r="Y9" s="78"/>
      <c r="Z9" s="64" t="s">
        <v>145</v>
      </c>
      <c r="AA9" s="65" t="s">
        <v>144</v>
      </c>
      <c r="AB9" s="66"/>
    </row>
    <row r="10" spans="1:28" s="24" customFormat="1" ht="15.75" customHeight="1">
      <c r="A10" s="21"/>
      <c r="B10" s="22"/>
      <c r="C10" s="23"/>
      <c r="D10" s="72"/>
      <c r="E10" s="72"/>
      <c r="F10" s="65" t="s">
        <v>54</v>
      </c>
      <c r="G10" s="66"/>
      <c r="H10" s="76" t="s">
        <v>132</v>
      </c>
      <c r="I10" s="77"/>
      <c r="J10" s="77"/>
      <c r="K10" s="78"/>
      <c r="L10" s="64" t="s">
        <v>133</v>
      </c>
      <c r="M10" s="64"/>
      <c r="N10" s="64"/>
      <c r="O10" s="67"/>
      <c r="P10" s="68"/>
      <c r="Q10" s="64" t="s">
        <v>53</v>
      </c>
      <c r="R10" s="85" t="s">
        <v>136</v>
      </c>
      <c r="S10" s="82"/>
      <c r="T10" s="82"/>
      <c r="U10" s="83" t="s">
        <v>136</v>
      </c>
      <c r="V10" s="83"/>
      <c r="W10" s="83"/>
      <c r="X10" s="84"/>
      <c r="Y10" s="45" t="s">
        <v>133</v>
      </c>
      <c r="Z10" s="64"/>
      <c r="AA10" s="67"/>
      <c r="AB10" s="68"/>
    </row>
    <row r="11" spans="1:28" s="24" customFormat="1" ht="15.75" customHeight="1">
      <c r="A11" s="21" t="s">
        <v>1</v>
      </c>
      <c r="B11" s="22" t="s">
        <v>0</v>
      </c>
      <c r="C11" s="23">
        <v>0</v>
      </c>
      <c r="D11" s="72"/>
      <c r="E11" s="72"/>
      <c r="F11" s="69"/>
      <c r="G11" s="70"/>
      <c r="H11" s="64" t="s">
        <v>45</v>
      </c>
      <c r="I11" s="64"/>
      <c r="J11" s="64"/>
      <c r="K11" s="64"/>
      <c r="L11" s="64" t="s">
        <v>45</v>
      </c>
      <c r="M11" s="64"/>
      <c r="N11" s="64"/>
      <c r="O11" s="67"/>
      <c r="P11" s="68"/>
      <c r="Q11" s="64"/>
      <c r="R11" s="85" t="s">
        <v>45</v>
      </c>
      <c r="S11" s="82"/>
      <c r="T11" s="82"/>
      <c r="U11" s="83" t="s">
        <v>137</v>
      </c>
      <c r="V11" s="83"/>
      <c r="W11" s="83"/>
      <c r="X11" s="84"/>
      <c r="Y11" s="45" t="s">
        <v>137</v>
      </c>
      <c r="Z11" s="64"/>
      <c r="AA11" s="67"/>
      <c r="AB11" s="68"/>
    </row>
    <row r="12" spans="1:28" s="24" customFormat="1" ht="15.75" customHeight="1">
      <c r="A12" s="21"/>
      <c r="B12" s="22"/>
      <c r="C12" s="23"/>
      <c r="D12" s="72"/>
      <c r="E12" s="72"/>
      <c r="F12" s="76" t="s">
        <v>40</v>
      </c>
      <c r="G12" s="77"/>
      <c r="H12" s="77"/>
      <c r="I12" s="77"/>
      <c r="J12" s="77"/>
      <c r="K12" s="78"/>
      <c r="L12" s="64" t="s">
        <v>40</v>
      </c>
      <c r="M12" s="64"/>
      <c r="N12" s="64"/>
      <c r="O12" s="69"/>
      <c r="P12" s="70"/>
      <c r="Q12" s="64" t="s">
        <v>40</v>
      </c>
      <c r="R12" s="64"/>
      <c r="S12" s="76"/>
      <c r="T12" s="76"/>
      <c r="U12" s="77" t="s">
        <v>40</v>
      </c>
      <c r="V12" s="77"/>
      <c r="W12" s="77"/>
      <c r="X12" s="78"/>
      <c r="Y12" s="45" t="s">
        <v>40</v>
      </c>
      <c r="Z12" s="64"/>
      <c r="AA12" s="69"/>
      <c r="AB12" s="70"/>
    </row>
    <row r="13" spans="1:28" s="24" customFormat="1" ht="75" customHeight="1">
      <c r="A13" s="21" t="s">
        <v>3</v>
      </c>
      <c r="B13" s="22" t="s">
        <v>0</v>
      </c>
      <c r="C13" s="23">
        <v>0</v>
      </c>
      <c r="D13" s="72"/>
      <c r="E13" s="72"/>
      <c r="F13" s="71" t="s">
        <v>41</v>
      </c>
      <c r="G13" s="71" t="s">
        <v>39</v>
      </c>
      <c r="H13" s="71" t="s">
        <v>134</v>
      </c>
      <c r="I13" s="71" t="s">
        <v>42</v>
      </c>
      <c r="J13" s="71" t="s">
        <v>44</v>
      </c>
      <c r="K13" s="71" t="s">
        <v>43</v>
      </c>
      <c r="L13" s="71" t="s">
        <v>138</v>
      </c>
      <c r="M13" s="71" t="s">
        <v>46</v>
      </c>
      <c r="N13" s="64"/>
      <c r="O13" s="71" t="s">
        <v>142</v>
      </c>
      <c r="P13" s="71" t="s">
        <v>143</v>
      </c>
      <c r="Q13" s="71" t="s">
        <v>52</v>
      </c>
      <c r="R13" s="82" t="s">
        <v>55</v>
      </c>
      <c r="S13" s="83"/>
      <c r="T13" s="84"/>
      <c r="U13" s="82" t="s">
        <v>56</v>
      </c>
      <c r="V13" s="83"/>
      <c r="W13" s="86" t="s">
        <v>148</v>
      </c>
      <c r="X13" s="86" t="s">
        <v>44</v>
      </c>
      <c r="Y13" s="45" t="s">
        <v>59</v>
      </c>
      <c r="Z13" s="64"/>
      <c r="AA13" s="71" t="s">
        <v>142</v>
      </c>
      <c r="AB13" s="71" t="s">
        <v>143</v>
      </c>
    </row>
    <row r="14" spans="1:28" s="24" customFormat="1" ht="156" customHeight="1">
      <c r="A14" s="21"/>
      <c r="B14" s="22"/>
      <c r="C14" s="23"/>
      <c r="D14" s="72"/>
      <c r="E14" s="72"/>
      <c r="F14" s="73"/>
      <c r="G14" s="73"/>
      <c r="H14" s="73"/>
      <c r="I14" s="73"/>
      <c r="J14" s="73"/>
      <c r="K14" s="73"/>
      <c r="L14" s="73"/>
      <c r="M14" s="73"/>
      <c r="N14" s="64"/>
      <c r="O14" s="72"/>
      <c r="P14" s="72"/>
      <c r="Q14" s="73"/>
      <c r="R14" s="48" t="s">
        <v>48</v>
      </c>
      <c r="S14" s="48" t="s">
        <v>47</v>
      </c>
      <c r="T14" s="45" t="s">
        <v>139</v>
      </c>
      <c r="U14" s="45" t="s">
        <v>140</v>
      </c>
      <c r="V14" s="45" t="s">
        <v>141</v>
      </c>
      <c r="W14" s="87"/>
      <c r="X14" s="87"/>
      <c r="Y14" s="50" t="s">
        <v>60</v>
      </c>
      <c r="Z14" s="64"/>
      <c r="AA14" s="72"/>
      <c r="AB14" s="72"/>
    </row>
    <row r="15" spans="1:28" s="24" customFormat="1" ht="15.75">
      <c r="A15" s="21"/>
      <c r="B15" s="22"/>
      <c r="C15" s="23"/>
      <c r="D15" s="73"/>
      <c r="E15" s="73"/>
      <c r="F15" s="1">
        <v>41020100</v>
      </c>
      <c r="G15" s="1">
        <v>41020200</v>
      </c>
      <c r="H15" s="1">
        <v>41033000</v>
      </c>
      <c r="I15" s="1">
        <v>41033900</v>
      </c>
      <c r="J15" s="1">
        <v>41034400</v>
      </c>
      <c r="K15" s="1">
        <v>41035400</v>
      </c>
      <c r="L15" s="1">
        <v>41034900</v>
      </c>
      <c r="M15" s="1">
        <v>41037300</v>
      </c>
      <c r="N15" s="64"/>
      <c r="O15" s="73"/>
      <c r="P15" s="73"/>
      <c r="Q15" s="1" t="s">
        <v>51</v>
      </c>
      <c r="R15" s="48" t="s">
        <v>49</v>
      </c>
      <c r="S15" s="61" t="s">
        <v>49</v>
      </c>
      <c r="T15" s="61" t="s">
        <v>49</v>
      </c>
      <c r="U15" s="48" t="s">
        <v>57</v>
      </c>
      <c r="V15" s="48" t="s">
        <v>57</v>
      </c>
      <c r="W15" s="61" t="s">
        <v>147</v>
      </c>
      <c r="X15" s="61" t="s">
        <v>58</v>
      </c>
      <c r="Y15" s="61" t="s">
        <v>61</v>
      </c>
      <c r="Z15" s="64"/>
      <c r="AA15" s="73"/>
      <c r="AB15" s="73"/>
    </row>
    <row r="16" spans="1:28" s="24" customFormat="1" ht="13.5" customHeight="1">
      <c r="A16" s="21"/>
      <c r="B16" s="22"/>
      <c r="C16" s="23"/>
      <c r="D16" s="44">
        <v>1</v>
      </c>
      <c r="E16" s="44">
        <v>2</v>
      </c>
      <c r="F16" s="44">
        <v>3</v>
      </c>
      <c r="G16" s="44">
        <v>4</v>
      </c>
      <c r="H16" s="44">
        <v>5</v>
      </c>
      <c r="I16" s="44">
        <v>7</v>
      </c>
      <c r="J16" s="44">
        <v>8</v>
      </c>
      <c r="K16" s="44">
        <v>9</v>
      </c>
      <c r="L16" s="44">
        <v>10</v>
      </c>
      <c r="M16" s="44">
        <v>11</v>
      </c>
      <c r="N16" s="44">
        <v>12</v>
      </c>
      <c r="O16" s="44">
        <v>13</v>
      </c>
      <c r="P16" s="44">
        <v>14</v>
      </c>
      <c r="Q16" s="44">
        <v>15</v>
      </c>
      <c r="R16" s="44">
        <v>16</v>
      </c>
      <c r="S16" s="44">
        <v>17</v>
      </c>
      <c r="T16" s="44">
        <v>18</v>
      </c>
      <c r="U16" s="44">
        <v>19</v>
      </c>
      <c r="V16" s="44">
        <v>20</v>
      </c>
      <c r="W16" s="44">
        <v>21</v>
      </c>
      <c r="X16" s="44">
        <v>22</v>
      </c>
      <c r="Y16" s="44">
        <v>23</v>
      </c>
      <c r="Z16" s="44">
        <v>24</v>
      </c>
      <c r="AA16" s="44">
        <v>25</v>
      </c>
      <c r="AB16" s="44">
        <v>26</v>
      </c>
    </row>
    <row r="17" spans="1:28" ht="15" customHeight="1">
      <c r="A17" s="11"/>
      <c r="B17" s="2"/>
      <c r="C17" s="19"/>
      <c r="D17" s="42" t="s">
        <v>31</v>
      </c>
      <c r="E17" s="43" t="s">
        <v>32</v>
      </c>
      <c r="F17" s="54"/>
      <c r="G17" s="43"/>
      <c r="H17" s="43"/>
      <c r="I17" s="43"/>
      <c r="J17" s="43"/>
      <c r="K17" s="43"/>
      <c r="L17" s="43"/>
      <c r="M17" s="43"/>
      <c r="N17" s="38">
        <f aca="true" t="shared" si="0" ref="N17:N48">SUM(F17:M17)</f>
        <v>0</v>
      </c>
      <c r="O17" s="38"/>
      <c r="P17" s="38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>
        <f>SUM(Q17:Y17)</f>
        <v>0</v>
      </c>
    </row>
    <row r="18" spans="1:28" ht="15" customHeight="1">
      <c r="A18" s="11">
        <v>10</v>
      </c>
      <c r="B18" s="2" t="s">
        <v>0</v>
      </c>
      <c r="C18" s="19">
        <v>0</v>
      </c>
      <c r="D18" s="40" t="s">
        <v>33</v>
      </c>
      <c r="E18" s="41" t="s">
        <v>34</v>
      </c>
      <c r="F18" s="55"/>
      <c r="G18" s="41"/>
      <c r="H18" s="41"/>
      <c r="I18" s="41"/>
      <c r="J18" s="41"/>
      <c r="K18" s="41"/>
      <c r="L18" s="41"/>
      <c r="M18" s="41"/>
      <c r="N18" s="38">
        <f t="shared" si="0"/>
        <v>0</v>
      </c>
      <c r="O18" s="38"/>
      <c r="P18" s="38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>
        <f>SUM(Q18:Y18)</f>
        <v>0</v>
      </c>
    </row>
    <row r="19" spans="1:28" ht="15" customHeight="1">
      <c r="A19" s="11">
        <v>11</v>
      </c>
      <c r="B19" s="2" t="s">
        <v>0</v>
      </c>
      <c r="C19" s="19">
        <v>0</v>
      </c>
      <c r="D19" s="40">
        <v>17316200000</v>
      </c>
      <c r="E19" s="41" t="s">
        <v>35</v>
      </c>
      <c r="F19" s="55"/>
      <c r="G19" s="41"/>
      <c r="H19" s="41"/>
      <c r="I19" s="41"/>
      <c r="J19" s="41"/>
      <c r="K19" s="41"/>
      <c r="L19" s="41"/>
      <c r="M19" s="41"/>
      <c r="N19" s="38">
        <f t="shared" si="0"/>
        <v>0</v>
      </c>
      <c r="O19" s="38"/>
      <c r="P19" s="38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>
        <f>SUM(Q19:Y19)</f>
        <v>0</v>
      </c>
    </row>
    <row r="20" spans="1:28" ht="15" customHeight="1">
      <c r="A20" s="11">
        <v>12</v>
      </c>
      <c r="B20" s="2" t="s">
        <v>0</v>
      </c>
      <c r="C20" s="19">
        <v>0</v>
      </c>
      <c r="D20" s="40">
        <v>17317200000</v>
      </c>
      <c r="E20" s="41" t="s">
        <v>65</v>
      </c>
      <c r="F20" s="55"/>
      <c r="G20" s="41"/>
      <c r="H20" s="41"/>
      <c r="I20" s="41"/>
      <c r="J20" s="41"/>
      <c r="K20" s="41"/>
      <c r="L20" s="41"/>
      <c r="M20" s="41"/>
      <c r="N20" s="38">
        <f t="shared" si="0"/>
        <v>0</v>
      </c>
      <c r="O20" s="38"/>
      <c r="P20" s="38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>
        <f>SUM(Q20:Y20)</f>
        <v>0</v>
      </c>
    </row>
    <row r="21" spans="1:28" ht="18.75">
      <c r="A21" s="11"/>
      <c r="B21" s="2"/>
      <c r="C21" s="19"/>
      <c r="D21" s="28"/>
      <c r="E21" s="26" t="s">
        <v>4</v>
      </c>
      <c r="F21" s="56"/>
      <c r="G21" s="26"/>
      <c r="H21" s="26"/>
      <c r="I21" s="26"/>
      <c r="J21" s="26"/>
      <c r="K21" s="26"/>
      <c r="L21" s="26"/>
      <c r="M21" s="26"/>
      <c r="N21" s="38">
        <f t="shared" si="0"/>
        <v>0</v>
      </c>
      <c r="O21" s="38"/>
      <c r="P21" s="38"/>
      <c r="Q21" s="37">
        <f aca="true" t="shared" si="1" ref="Q21:AB21">SUM(Q17:Q20)</f>
        <v>0</v>
      </c>
      <c r="R21" s="37">
        <f t="shared" si="1"/>
        <v>0</v>
      </c>
      <c r="S21" s="37"/>
      <c r="T21" s="37">
        <f t="shared" si="1"/>
        <v>0</v>
      </c>
      <c r="U21" s="37">
        <f t="shared" si="1"/>
        <v>0</v>
      </c>
      <c r="V21" s="37">
        <f t="shared" si="1"/>
        <v>0</v>
      </c>
      <c r="W21" s="38">
        <f t="shared" si="1"/>
        <v>0</v>
      </c>
      <c r="X21" s="38"/>
      <c r="Y21" s="37">
        <f t="shared" si="1"/>
        <v>0</v>
      </c>
      <c r="Z21" s="37"/>
      <c r="AA21" s="37"/>
      <c r="AB21" s="37">
        <f t="shared" si="1"/>
        <v>0</v>
      </c>
    </row>
    <row r="22" spans="1:28" ht="15.75">
      <c r="A22" s="11"/>
      <c r="B22" s="2"/>
      <c r="C22" s="19"/>
      <c r="D22" s="40" t="s">
        <v>6</v>
      </c>
      <c r="E22" s="41" t="s">
        <v>67</v>
      </c>
      <c r="F22" s="57"/>
      <c r="G22" s="57"/>
      <c r="H22" s="57"/>
      <c r="I22" s="26"/>
      <c r="J22" s="26"/>
      <c r="K22" s="26"/>
      <c r="L22" s="26"/>
      <c r="M22" s="26"/>
      <c r="N22" s="38">
        <f t="shared" si="0"/>
        <v>0</v>
      </c>
      <c r="O22" s="38">
        <f>F22+G22+H22+I22+J22+K22</f>
        <v>0</v>
      </c>
      <c r="P22" s="38">
        <f>L22+M22</f>
        <v>0</v>
      </c>
      <c r="Q22" s="38">
        <v>949900</v>
      </c>
      <c r="R22" s="38"/>
      <c r="S22" s="38"/>
      <c r="T22" s="38"/>
      <c r="U22" s="38">
        <v>93534</v>
      </c>
      <c r="V22" s="38"/>
      <c r="W22" s="38">
        <v>103300</v>
      </c>
      <c r="X22" s="38"/>
      <c r="Y22" s="37"/>
      <c r="Z22" s="38">
        <f aca="true" t="shared" si="2" ref="Z22:Z53">SUM(Q22:Y22)</f>
        <v>1146734</v>
      </c>
      <c r="AA22" s="38">
        <f aca="true" t="shared" si="3" ref="AA22:AA53">SUM(Q22:W22)</f>
        <v>1146734</v>
      </c>
      <c r="AB22" s="38">
        <f>Y22</f>
        <v>0</v>
      </c>
    </row>
    <row r="23" spans="1:28" ht="15.75">
      <c r="A23" s="11"/>
      <c r="B23" s="2"/>
      <c r="C23" s="19"/>
      <c r="D23" s="40" t="s">
        <v>7</v>
      </c>
      <c r="E23" s="41" t="s">
        <v>68</v>
      </c>
      <c r="F23" s="57"/>
      <c r="G23" s="57"/>
      <c r="H23" s="57"/>
      <c r="I23" s="26"/>
      <c r="J23" s="26"/>
      <c r="K23" s="26"/>
      <c r="L23" s="26"/>
      <c r="M23" s="26"/>
      <c r="N23" s="38">
        <f t="shared" si="0"/>
        <v>0</v>
      </c>
      <c r="O23" s="38">
        <f aca="true" t="shared" si="4" ref="O23:O85">F23+G23+H23+I23+J23+K23</f>
        <v>0</v>
      </c>
      <c r="P23" s="38">
        <f aca="true" t="shared" si="5" ref="P23:P85">L23+M23</f>
        <v>0</v>
      </c>
      <c r="Q23" s="38">
        <v>883300</v>
      </c>
      <c r="R23" s="38"/>
      <c r="S23" s="38"/>
      <c r="T23" s="38"/>
      <c r="U23" s="38">
        <v>115542</v>
      </c>
      <c r="V23" s="38"/>
      <c r="W23" s="38">
        <v>61200</v>
      </c>
      <c r="X23" s="38"/>
      <c r="Y23" s="37"/>
      <c r="Z23" s="38">
        <f t="shared" si="2"/>
        <v>1060042</v>
      </c>
      <c r="AA23" s="38">
        <f t="shared" si="3"/>
        <v>1060042</v>
      </c>
      <c r="AB23" s="38">
        <f aca="true" t="shared" si="6" ref="AB23:AB85">Y23</f>
        <v>0</v>
      </c>
    </row>
    <row r="24" spans="1:28" ht="15.75">
      <c r="A24" s="11"/>
      <c r="B24" s="2"/>
      <c r="C24" s="19"/>
      <c r="D24" s="40" t="s">
        <v>8</v>
      </c>
      <c r="E24" s="41" t="s">
        <v>69</v>
      </c>
      <c r="F24" s="57"/>
      <c r="G24" s="57"/>
      <c r="H24" s="57"/>
      <c r="I24" s="26"/>
      <c r="J24" s="26"/>
      <c r="K24" s="26"/>
      <c r="L24" s="26"/>
      <c r="M24" s="26"/>
      <c r="N24" s="38">
        <f t="shared" si="0"/>
        <v>0</v>
      </c>
      <c r="O24" s="38">
        <f t="shared" si="4"/>
        <v>0</v>
      </c>
      <c r="P24" s="38">
        <f t="shared" si="5"/>
        <v>0</v>
      </c>
      <c r="Q24" s="38">
        <v>852600</v>
      </c>
      <c r="R24" s="38">
        <v>177434</v>
      </c>
      <c r="S24" s="38"/>
      <c r="T24" s="38"/>
      <c r="U24" s="38">
        <v>132048</v>
      </c>
      <c r="V24" s="38"/>
      <c r="W24" s="38">
        <v>157000</v>
      </c>
      <c r="X24" s="38"/>
      <c r="Y24" s="37"/>
      <c r="Z24" s="38">
        <f t="shared" si="2"/>
        <v>1319082</v>
      </c>
      <c r="AA24" s="38">
        <f t="shared" si="3"/>
        <v>1319082</v>
      </c>
      <c r="AB24" s="38">
        <f t="shared" si="6"/>
        <v>0</v>
      </c>
    </row>
    <row r="25" spans="1:28" ht="15.75">
      <c r="A25" s="11"/>
      <c r="B25" s="2"/>
      <c r="C25" s="19"/>
      <c r="D25" s="40" t="s">
        <v>9</v>
      </c>
      <c r="E25" s="41" t="s">
        <v>70</v>
      </c>
      <c r="F25" s="57"/>
      <c r="G25" s="57"/>
      <c r="H25" s="57"/>
      <c r="I25" s="26"/>
      <c r="J25" s="26"/>
      <c r="K25" s="26"/>
      <c r="L25" s="26"/>
      <c r="M25" s="26"/>
      <c r="N25" s="38">
        <f t="shared" si="0"/>
        <v>0</v>
      </c>
      <c r="O25" s="38">
        <f t="shared" si="4"/>
        <v>0</v>
      </c>
      <c r="P25" s="38">
        <f t="shared" si="5"/>
        <v>0</v>
      </c>
      <c r="Q25" s="38">
        <v>1023200</v>
      </c>
      <c r="R25" s="38"/>
      <c r="S25" s="38"/>
      <c r="T25" s="38"/>
      <c r="U25" s="38">
        <v>22008</v>
      </c>
      <c r="V25" s="38"/>
      <c r="W25" s="38">
        <v>84200</v>
      </c>
      <c r="X25" s="38"/>
      <c r="Y25" s="37"/>
      <c r="Z25" s="38">
        <f t="shared" si="2"/>
        <v>1129408</v>
      </c>
      <c r="AA25" s="38">
        <f t="shared" si="3"/>
        <v>1129408</v>
      </c>
      <c r="AB25" s="38">
        <f t="shared" si="6"/>
        <v>0</v>
      </c>
    </row>
    <row r="26" spans="1:28" ht="15.75">
      <c r="A26" s="11"/>
      <c r="B26" s="2"/>
      <c r="C26" s="19"/>
      <c r="D26" s="40" t="s">
        <v>10</v>
      </c>
      <c r="E26" s="41" t="s">
        <v>71</v>
      </c>
      <c r="F26" s="57"/>
      <c r="G26" s="57"/>
      <c r="H26" s="57"/>
      <c r="I26" s="26"/>
      <c r="J26" s="26"/>
      <c r="K26" s="26"/>
      <c r="L26" s="26"/>
      <c r="M26" s="26"/>
      <c r="N26" s="38">
        <f t="shared" si="0"/>
        <v>0</v>
      </c>
      <c r="O26" s="38">
        <f t="shared" si="4"/>
        <v>0</v>
      </c>
      <c r="P26" s="38">
        <f t="shared" si="5"/>
        <v>0</v>
      </c>
      <c r="Q26" s="38">
        <v>604300</v>
      </c>
      <c r="R26" s="38"/>
      <c r="S26" s="38"/>
      <c r="T26" s="38"/>
      <c r="U26" s="38">
        <v>33012</v>
      </c>
      <c r="V26" s="38"/>
      <c r="W26" s="38">
        <v>22900</v>
      </c>
      <c r="X26" s="38"/>
      <c r="Y26" s="37"/>
      <c r="Z26" s="38">
        <f t="shared" si="2"/>
        <v>660212</v>
      </c>
      <c r="AA26" s="38">
        <f t="shared" si="3"/>
        <v>660212</v>
      </c>
      <c r="AB26" s="38">
        <f t="shared" si="6"/>
        <v>0</v>
      </c>
    </row>
    <row r="27" spans="1:28" ht="15.75">
      <c r="A27" s="11"/>
      <c r="B27" s="2"/>
      <c r="C27" s="19"/>
      <c r="D27" s="40" t="s">
        <v>12</v>
      </c>
      <c r="E27" s="41" t="s">
        <v>72</v>
      </c>
      <c r="F27" s="57"/>
      <c r="G27" s="57"/>
      <c r="H27" s="57"/>
      <c r="I27" s="26"/>
      <c r="J27" s="26"/>
      <c r="K27" s="26"/>
      <c r="L27" s="26"/>
      <c r="M27" s="26"/>
      <c r="N27" s="38">
        <f t="shared" si="0"/>
        <v>0</v>
      </c>
      <c r="O27" s="38">
        <f t="shared" si="4"/>
        <v>0</v>
      </c>
      <c r="P27" s="38">
        <f t="shared" si="5"/>
        <v>0</v>
      </c>
      <c r="Q27" s="38">
        <v>1216700</v>
      </c>
      <c r="R27" s="38">
        <v>196185</v>
      </c>
      <c r="S27" s="38"/>
      <c r="T27" s="38"/>
      <c r="U27" s="38">
        <v>82530</v>
      </c>
      <c r="V27" s="38"/>
      <c r="W27" s="38">
        <v>306200</v>
      </c>
      <c r="X27" s="38"/>
      <c r="Y27" s="37"/>
      <c r="Z27" s="38">
        <f t="shared" si="2"/>
        <v>1801615</v>
      </c>
      <c r="AA27" s="38">
        <f t="shared" si="3"/>
        <v>1801615</v>
      </c>
      <c r="AB27" s="38">
        <f t="shared" si="6"/>
        <v>0</v>
      </c>
    </row>
    <row r="28" spans="1:28" ht="15.75">
      <c r="A28" s="11"/>
      <c r="B28" s="2"/>
      <c r="C28" s="19"/>
      <c r="D28" s="40" t="s">
        <v>13</v>
      </c>
      <c r="E28" s="41" t="s">
        <v>73</v>
      </c>
      <c r="F28" s="57"/>
      <c r="G28" s="57"/>
      <c r="H28" s="57"/>
      <c r="I28" s="26"/>
      <c r="J28" s="26"/>
      <c r="K28" s="26"/>
      <c r="L28" s="26"/>
      <c r="M28" s="26"/>
      <c r="N28" s="38">
        <f t="shared" si="0"/>
        <v>0</v>
      </c>
      <c r="O28" s="38">
        <f t="shared" si="4"/>
        <v>0</v>
      </c>
      <c r="P28" s="38">
        <f t="shared" si="5"/>
        <v>0</v>
      </c>
      <c r="Q28" s="38">
        <v>780000</v>
      </c>
      <c r="R28" s="38"/>
      <c r="S28" s="38"/>
      <c r="T28" s="38"/>
      <c r="U28" s="38">
        <v>66024</v>
      </c>
      <c r="V28" s="38"/>
      <c r="W28" s="38">
        <v>168400</v>
      </c>
      <c r="X28" s="38"/>
      <c r="Y28" s="37"/>
      <c r="Z28" s="38">
        <f t="shared" si="2"/>
        <v>1014424</v>
      </c>
      <c r="AA28" s="38">
        <f t="shared" si="3"/>
        <v>1014424</v>
      </c>
      <c r="AB28" s="38">
        <f t="shared" si="6"/>
        <v>0</v>
      </c>
    </row>
    <row r="29" spans="1:28" ht="15.75">
      <c r="A29" s="11"/>
      <c r="B29" s="2"/>
      <c r="C29" s="19"/>
      <c r="D29" s="40" t="s">
        <v>14</v>
      </c>
      <c r="E29" s="41" t="s">
        <v>74</v>
      </c>
      <c r="F29" s="57"/>
      <c r="G29" s="57"/>
      <c r="H29" s="57"/>
      <c r="I29" s="26"/>
      <c r="J29" s="26"/>
      <c r="K29" s="26"/>
      <c r="L29" s="26"/>
      <c r="M29" s="26"/>
      <c r="N29" s="38">
        <f t="shared" si="0"/>
        <v>0</v>
      </c>
      <c r="O29" s="38">
        <f t="shared" si="4"/>
        <v>0</v>
      </c>
      <c r="P29" s="38">
        <f t="shared" si="5"/>
        <v>0</v>
      </c>
      <c r="Q29" s="38">
        <v>847800</v>
      </c>
      <c r="R29" s="38"/>
      <c r="S29" s="38"/>
      <c r="T29" s="38"/>
      <c r="U29" s="38">
        <v>38514</v>
      </c>
      <c r="V29" s="38"/>
      <c r="W29" s="38">
        <v>91800</v>
      </c>
      <c r="X29" s="38"/>
      <c r="Y29" s="37"/>
      <c r="Z29" s="38">
        <f t="shared" si="2"/>
        <v>978114</v>
      </c>
      <c r="AA29" s="38">
        <f t="shared" si="3"/>
        <v>978114</v>
      </c>
      <c r="AB29" s="38">
        <f t="shared" si="6"/>
        <v>0</v>
      </c>
    </row>
    <row r="30" spans="1:28" ht="15.75">
      <c r="A30" s="11"/>
      <c r="B30" s="2"/>
      <c r="C30" s="19"/>
      <c r="D30" s="40" t="s">
        <v>15</v>
      </c>
      <c r="E30" s="41" t="s">
        <v>75</v>
      </c>
      <c r="F30" s="57"/>
      <c r="G30" s="57"/>
      <c r="H30" s="57"/>
      <c r="I30" s="26"/>
      <c r="J30" s="26"/>
      <c r="K30" s="26"/>
      <c r="L30" s="26"/>
      <c r="M30" s="26"/>
      <c r="N30" s="38">
        <f t="shared" si="0"/>
        <v>0</v>
      </c>
      <c r="O30" s="38">
        <f t="shared" si="4"/>
        <v>0</v>
      </c>
      <c r="P30" s="38">
        <f t="shared" si="5"/>
        <v>0</v>
      </c>
      <c r="Q30" s="38">
        <v>889200</v>
      </c>
      <c r="R30" s="38"/>
      <c r="S30" s="38"/>
      <c r="T30" s="38"/>
      <c r="U30" s="38">
        <v>77028</v>
      </c>
      <c r="V30" s="38"/>
      <c r="W30" s="38">
        <v>114800</v>
      </c>
      <c r="X30" s="38"/>
      <c r="Y30" s="37"/>
      <c r="Z30" s="38">
        <f t="shared" si="2"/>
        <v>1081028</v>
      </c>
      <c r="AA30" s="38">
        <f t="shared" si="3"/>
        <v>1081028</v>
      </c>
      <c r="AB30" s="38">
        <f t="shared" si="6"/>
        <v>0</v>
      </c>
    </row>
    <row r="31" spans="1:28" ht="15.75">
      <c r="A31" s="11"/>
      <c r="B31" s="2"/>
      <c r="C31" s="19"/>
      <c r="D31" s="40" t="s">
        <v>16</v>
      </c>
      <c r="E31" s="41" t="s">
        <v>76</v>
      </c>
      <c r="F31" s="57"/>
      <c r="G31" s="57"/>
      <c r="H31" s="57"/>
      <c r="I31" s="26"/>
      <c r="J31" s="26"/>
      <c r="K31" s="26"/>
      <c r="L31" s="26"/>
      <c r="M31" s="26"/>
      <c r="N31" s="38">
        <f t="shared" si="0"/>
        <v>0</v>
      </c>
      <c r="O31" s="38">
        <f t="shared" si="4"/>
        <v>0</v>
      </c>
      <c r="P31" s="38">
        <f t="shared" si="5"/>
        <v>0</v>
      </c>
      <c r="Q31" s="38">
        <v>953900</v>
      </c>
      <c r="R31" s="38"/>
      <c r="S31" s="38"/>
      <c r="T31" s="38"/>
      <c r="U31" s="38">
        <v>60522</v>
      </c>
      <c r="V31" s="38"/>
      <c r="W31" s="38">
        <v>65000</v>
      </c>
      <c r="X31" s="38"/>
      <c r="Y31" s="37"/>
      <c r="Z31" s="38">
        <f t="shared" si="2"/>
        <v>1079422</v>
      </c>
      <c r="AA31" s="38">
        <f t="shared" si="3"/>
        <v>1079422</v>
      </c>
      <c r="AB31" s="38">
        <f t="shared" si="6"/>
        <v>0</v>
      </c>
    </row>
    <row r="32" spans="1:28" ht="15.75">
      <c r="A32" s="11"/>
      <c r="B32" s="2"/>
      <c r="C32" s="19"/>
      <c r="D32" s="40" t="s">
        <v>17</v>
      </c>
      <c r="E32" s="41" t="s">
        <v>77</v>
      </c>
      <c r="F32" s="57"/>
      <c r="G32" s="57"/>
      <c r="H32" s="57"/>
      <c r="I32" s="26"/>
      <c r="J32" s="26"/>
      <c r="K32" s="26"/>
      <c r="L32" s="26"/>
      <c r="M32" s="26"/>
      <c r="N32" s="38">
        <f t="shared" si="0"/>
        <v>0</v>
      </c>
      <c r="O32" s="38">
        <f t="shared" si="4"/>
        <v>0</v>
      </c>
      <c r="P32" s="38">
        <f t="shared" si="5"/>
        <v>0</v>
      </c>
      <c r="Q32" s="38">
        <v>711900</v>
      </c>
      <c r="R32" s="38"/>
      <c r="S32" s="38"/>
      <c r="T32" s="38"/>
      <c r="U32" s="38">
        <v>22008</v>
      </c>
      <c r="V32" s="38"/>
      <c r="W32" s="38">
        <v>164600</v>
      </c>
      <c r="X32" s="38"/>
      <c r="Y32" s="37"/>
      <c r="Z32" s="38">
        <f t="shared" si="2"/>
        <v>898508</v>
      </c>
      <c r="AA32" s="38">
        <f t="shared" si="3"/>
        <v>898508</v>
      </c>
      <c r="AB32" s="38">
        <f t="shared" si="6"/>
        <v>0</v>
      </c>
    </row>
    <row r="33" spans="1:28" ht="15.75">
      <c r="A33" s="11"/>
      <c r="B33" s="2"/>
      <c r="C33" s="19"/>
      <c r="D33" s="40" t="s">
        <v>18</v>
      </c>
      <c r="E33" s="41" t="s">
        <v>78</v>
      </c>
      <c r="F33" s="57"/>
      <c r="G33" s="57"/>
      <c r="H33" s="57"/>
      <c r="I33" s="26"/>
      <c r="J33" s="26"/>
      <c r="K33" s="26"/>
      <c r="L33" s="26"/>
      <c r="M33" s="26"/>
      <c r="N33" s="38">
        <f t="shared" si="0"/>
        <v>0</v>
      </c>
      <c r="O33" s="38">
        <f t="shared" si="4"/>
        <v>0</v>
      </c>
      <c r="P33" s="38">
        <f t="shared" si="5"/>
        <v>0</v>
      </c>
      <c r="Q33" s="38">
        <v>862500</v>
      </c>
      <c r="R33" s="38"/>
      <c r="S33" s="38"/>
      <c r="T33" s="38"/>
      <c r="U33" s="38">
        <v>38514</v>
      </c>
      <c r="V33" s="38"/>
      <c r="W33" s="38">
        <v>122500</v>
      </c>
      <c r="X33" s="38"/>
      <c r="Y33" s="37"/>
      <c r="Z33" s="38">
        <f t="shared" si="2"/>
        <v>1023514</v>
      </c>
      <c r="AA33" s="38">
        <f t="shared" si="3"/>
        <v>1023514</v>
      </c>
      <c r="AB33" s="38">
        <f t="shared" si="6"/>
        <v>0</v>
      </c>
    </row>
    <row r="34" spans="1:28" ht="15.75">
      <c r="A34" s="11"/>
      <c r="B34" s="2"/>
      <c r="C34" s="19"/>
      <c r="D34" s="40" t="s">
        <v>19</v>
      </c>
      <c r="E34" s="41" t="s">
        <v>79</v>
      </c>
      <c r="F34" s="57"/>
      <c r="G34" s="57"/>
      <c r="H34" s="57"/>
      <c r="I34" s="26"/>
      <c r="J34" s="26"/>
      <c r="K34" s="26"/>
      <c r="L34" s="26"/>
      <c r="M34" s="26"/>
      <c r="N34" s="38">
        <f t="shared" si="0"/>
        <v>0</v>
      </c>
      <c r="O34" s="38">
        <f t="shared" si="4"/>
        <v>0</v>
      </c>
      <c r="P34" s="38">
        <f t="shared" si="5"/>
        <v>0</v>
      </c>
      <c r="Q34" s="38">
        <v>847800</v>
      </c>
      <c r="R34" s="38"/>
      <c r="S34" s="38"/>
      <c r="T34" s="38"/>
      <c r="U34" s="38">
        <v>22008</v>
      </c>
      <c r="V34" s="38"/>
      <c r="W34" s="38">
        <v>149300</v>
      </c>
      <c r="X34" s="38"/>
      <c r="Y34" s="37"/>
      <c r="Z34" s="38">
        <f t="shared" si="2"/>
        <v>1019108</v>
      </c>
      <c r="AA34" s="38">
        <f t="shared" si="3"/>
        <v>1019108</v>
      </c>
      <c r="AB34" s="38">
        <f t="shared" si="6"/>
        <v>0</v>
      </c>
    </row>
    <row r="35" spans="1:28" ht="15.75">
      <c r="A35" s="11"/>
      <c r="B35" s="2"/>
      <c r="C35" s="19"/>
      <c r="D35" s="40" t="s">
        <v>20</v>
      </c>
      <c r="E35" s="41" t="s">
        <v>80</v>
      </c>
      <c r="F35" s="57"/>
      <c r="G35" s="57"/>
      <c r="H35" s="57"/>
      <c r="I35" s="26"/>
      <c r="J35" s="26"/>
      <c r="K35" s="26"/>
      <c r="L35" s="26"/>
      <c r="M35" s="26"/>
      <c r="N35" s="38">
        <f t="shared" si="0"/>
        <v>0</v>
      </c>
      <c r="O35" s="38">
        <f t="shared" si="4"/>
        <v>0</v>
      </c>
      <c r="P35" s="38">
        <f t="shared" si="5"/>
        <v>0</v>
      </c>
      <c r="Q35" s="38">
        <v>1352000</v>
      </c>
      <c r="R35" s="38">
        <v>296636</v>
      </c>
      <c r="S35" s="38"/>
      <c r="T35" s="38"/>
      <c r="U35" s="38">
        <v>99036</v>
      </c>
      <c r="V35" s="38"/>
      <c r="W35" s="38">
        <v>321600</v>
      </c>
      <c r="X35" s="38"/>
      <c r="Y35" s="37"/>
      <c r="Z35" s="38">
        <f t="shared" si="2"/>
        <v>2069272</v>
      </c>
      <c r="AA35" s="38">
        <f t="shared" si="3"/>
        <v>2069272</v>
      </c>
      <c r="AB35" s="38">
        <f t="shared" si="6"/>
        <v>0</v>
      </c>
    </row>
    <row r="36" spans="1:28" ht="15.75">
      <c r="A36" s="11"/>
      <c r="B36" s="2"/>
      <c r="C36" s="19"/>
      <c r="D36" s="40" t="s">
        <v>21</v>
      </c>
      <c r="E36" s="41" t="s">
        <v>81</v>
      </c>
      <c r="F36" s="57"/>
      <c r="G36" s="57"/>
      <c r="H36" s="57"/>
      <c r="I36" s="26"/>
      <c r="J36" s="26"/>
      <c r="K36" s="26"/>
      <c r="L36" s="26"/>
      <c r="M36" s="26"/>
      <c r="N36" s="38">
        <f t="shared" si="0"/>
        <v>0</v>
      </c>
      <c r="O36" s="38">
        <f t="shared" si="4"/>
        <v>0</v>
      </c>
      <c r="P36" s="38">
        <f t="shared" si="5"/>
        <v>0</v>
      </c>
      <c r="Q36" s="38">
        <v>799500</v>
      </c>
      <c r="R36" s="38"/>
      <c r="S36" s="38"/>
      <c r="T36" s="38"/>
      <c r="U36" s="38">
        <v>5502</v>
      </c>
      <c r="V36" s="38"/>
      <c r="W36" s="38">
        <v>46000</v>
      </c>
      <c r="X36" s="38"/>
      <c r="Y36" s="37"/>
      <c r="Z36" s="38">
        <f t="shared" si="2"/>
        <v>851002</v>
      </c>
      <c r="AA36" s="38">
        <f t="shared" si="3"/>
        <v>851002</v>
      </c>
      <c r="AB36" s="38">
        <f t="shared" si="6"/>
        <v>0</v>
      </c>
    </row>
    <row r="37" spans="1:28" ht="15.75">
      <c r="A37" s="11"/>
      <c r="B37" s="2"/>
      <c r="C37" s="19"/>
      <c r="D37" s="40" t="s">
        <v>22</v>
      </c>
      <c r="E37" s="41" t="s">
        <v>82</v>
      </c>
      <c r="F37" s="57"/>
      <c r="G37" s="57"/>
      <c r="H37" s="57"/>
      <c r="I37" s="26"/>
      <c r="J37" s="26"/>
      <c r="K37" s="26"/>
      <c r="L37" s="26"/>
      <c r="M37" s="26"/>
      <c r="N37" s="38">
        <f t="shared" si="0"/>
        <v>0</v>
      </c>
      <c r="O37" s="38">
        <f t="shared" si="4"/>
        <v>0</v>
      </c>
      <c r="P37" s="38">
        <f t="shared" si="5"/>
        <v>0</v>
      </c>
      <c r="Q37" s="38">
        <v>983600</v>
      </c>
      <c r="R37" s="38"/>
      <c r="S37" s="38"/>
      <c r="T37" s="38"/>
      <c r="U37" s="38">
        <v>27510</v>
      </c>
      <c r="V37" s="38"/>
      <c r="W37" s="38">
        <v>160800</v>
      </c>
      <c r="X37" s="38"/>
      <c r="Y37" s="37"/>
      <c r="Z37" s="38">
        <f t="shared" si="2"/>
        <v>1171910</v>
      </c>
      <c r="AA37" s="38">
        <f t="shared" si="3"/>
        <v>1171910</v>
      </c>
      <c r="AB37" s="38">
        <f t="shared" si="6"/>
        <v>0</v>
      </c>
    </row>
    <row r="38" spans="1:28" ht="15.75">
      <c r="A38" s="11"/>
      <c r="B38" s="2"/>
      <c r="C38" s="19"/>
      <c r="D38" s="40" t="s">
        <v>23</v>
      </c>
      <c r="E38" s="41" t="s">
        <v>83</v>
      </c>
      <c r="F38" s="57"/>
      <c r="G38" s="57"/>
      <c r="H38" s="57"/>
      <c r="I38" s="26"/>
      <c r="J38" s="26"/>
      <c r="K38" s="26"/>
      <c r="L38" s="26"/>
      <c r="M38" s="26"/>
      <c r="N38" s="38">
        <f t="shared" si="0"/>
        <v>0</v>
      </c>
      <c r="O38" s="38">
        <f t="shared" si="4"/>
        <v>0</v>
      </c>
      <c r="P38" s="38">
        <f t="shared" si="5"/>
        <v>0</v>
      </c>
      <c r="Q38" s="38">
        <v>857800</v>
      </c>
      <c r="R38" s="38"/>
      <c r="S38" s="38"/>
      <c r="T38" s="38"/>
      <c r="U38" s="38">
        <v>66024</v>
      </c>
      <c r="V38" s="38"/>
      <c r="W38" s="38">
        <v>72700</v>
      </c>
      <c r="X38" s="38"/>
      <c r="Y38" s="37"/>
      <c r="Z38" s="38">
        <f t="shared" si="2"/>
        <v>996524</v>
      </c>
      <c r="AA38" s="38">
        <f t="shared" si="3"/>
        <v>996524</v>
      </c>
      <c r="AB38" s="38">
        <f t="shared" si="6"/>
        <v>0</v>
      </c>
    </row>
    <row r="39" spans="1:28" ht="15.75">
      <c r="A39" s="11"/>
      <c r="B39" s="2"/>
      <c r="C39" s="19"/>
      <c r="D39" s="40" t="s">
        <v>24</v>
      </c>
      <c r="E39" s="41" t="s">
        <v>84</v>
      </c>
      <c r="F39" s="57"/>
      <c r="G39" s="57"/>
      <c r="H39" s="57"/>
      <c r="I39" s="26"/>
      <c r="J39" s="26"/>
      <c r="K39" s="26"/>
      <c r="L39" s="26"/>
      <c r="M39" s="26"/>
      <c r="N39" s="38">
        <f t="shared" si="0"/>
        <v>0</v>
      </c>
      <c r="O39" s="38">
        <f t="shared" si="4"/>
        <v>0</v>
      </c>
      <c r="P39" s="38">
        <f t="shared" si="5"/>
        <v>0</v>
      </c>
      <c r="Q39" s="38">
        <v>884000</v>
      </c>
      <c r="R39" s="38"/>
      <c r="S39" s="38"/>
      <c r="T39" s="38"/>
      <c r="U39" s="38">
        <v>104538</v>
      </c>
      <c r="V39" s="38"/>
      <c r="W39" s="38">
        <v>114800</v>
      </c>
      <c r="X39" s="38"/>
      <c r="Y39" s="37"/>
      <c r="Z39" s="38">
        <f t="shared" si="2"/>
        <v>1103338</v>
      </c>
      <c r="AA39" s="38">
        <f t="shared" si="3"/>
        <v>1103338</v>
      </c>
      <c r="AB39" s="38">
        <f t="shared" si="6"/>
        <v>0</v>
      </c>
    </row>
    <row r="40" spans="1:28" ht="15.75">
      <c r="A40" s="11"/>
      <c r="B40" s="2"/>
      <c r="C40" s="19"/>
      <c r="D40" s="40" t="s">
        <v>25</v>
      </c>
      <c r="E40" s="41" t="s">
        <v>85</v>
      </c>
      <c r="F40" s="57"/>
      <c r="G40" s="57"/>
      <c r="H40" s="57"/>
      <c r="I40" s="26"/>
      <c r="J40" s="26"/>
      <c r="K40" s="26"/>
      <c r="L40" s="26"/>
      <c r="M40" s="26"/>
      <c r="N40" s="38">
        <f t="shared" si="0"/>
        <v>0</v>
      </c>
      <c r="O40" s="38">
        <f t="shared" si="4"/>
        <v>0</v>
      </c>
      <c r="P40" s="38">
        <f t="shared" si="5"/>
        <v>0</v>
      </c>
      <c r="Q40" s="38">
        <v>870000</v>
      </c>
      <c r="R40" s="38"/>
      <c r="S40" s="38"/>
      <c r="T40" s="38"/>
      <c r="U40" s="38">
        <v>55020</v>
      </c>
      <c r="V40" s="38"/>
      <c r="W40" s="38">
        <v>61200</v>
      </c>
      <c r="X40" s="38"/>
      <c r="Y40" s="37"/>
      <c r="Z40" s="38">
        <f t="shared" si="2"/>
        <v>986220</v>
      </c>
      <c r="AA40" s="38">
        <f t="shared" si="3"/>
        <v>986220</v>
      </c>
      <c r="AB40" s="38">
        <f t="shared" si="6"/>
        <v>0</v>
      </c>
    </row>
    <row r="41" spans="1:28" ht="15.75">
      <c r="A41" s="11"/>
      <c r="B41" s="2"/>
      <c r="C41" s="19"/>
      <c r="D41" s="40" t="s">
        <v>26</v>
      </c>
      <c r="E41" s="41" t="s">
        <v>86</v>
      </c>
      <c r="F41" s="57"/>
      <c r="G41" s="57"/>
      <c r="H41" s="57"/>
      <c r="I41" s="26"/>
      <c r="J41" s="26"/>
      <c r="K41" s="26"/>
      <c r="L41" s="26"/>
      <c r="M41" s="26"/>
      <c r="N41" s="38">
        <f t="shared" si="0"/>
        <v>0</v>
      </c>
      <c r="O41" s="38">
        <f t="shared" si="4"/>
        <v>0</v>
      </c>
      <c r="P41" s="38">
        <f t="shared" si="5"/>
        <v>0</v>
      </c>
      <c r="Q41" s="38">
        <v>545000</v>
      </c>
      <c r="R41" s="38"/>
      <c r="S41" s="38"/>
      <c r="T41" s="38"/>
      <c r="U41" s="38">
        <v>16506</v>
      </c>
      <c r="V41" s="38"/>
      <c r="W41" s="38">
        <v>49700</v>
      </c>
      <c r="X41" s="38"/>
      <c r="Y41" s="37"/>
      <c r="Z41" s="38">
        <f t="shared" si="2"/>
        <v>611206</v>
      </c>
      <c r="AA41" s="38">
        <f t="shared" si="3"/>
        <v>611206</v>
      </c>
      <c r="AB41" s="38">
        <f t="shared" si="6"/>
        <v>0</v>
      </c>
    </row>
    <row r="42" spans="1:28" ht="15.75">
      <c r="A42" s="11"/>
      <c r="B42" s="2"/>
      <c r="C42" s="19"/>
      <c r="D42" s="40" t="s">
        <v>27</v>
      </c>
      <c r="E42" s="41" t="s">
        <v>87</v>
      </c>
      <c r="F42" s="57"/>
      <c r="G42" s="57"/>
      <c r="H42" s="57"/>
      <c r="I42" s="26"/>
      <c r="J42" s="26"/>
      <c r="K42" s="26"/>
      <c r="L42" s="26"/>
      <c r="M42" s="26"/>
      <c r="N42" s="38">
        <f t="shared" si="0"/>
        <v>0</v>
      </c>
      <c r="O42" s="38">
        <f t="shared" si="4"/>
        <v>0</v>
      </c>
      <c r="P42" s="38">
        <f t="shared" si="5"/>
        <v>0</v>
      </c>
      <c r="Q42" s="38">
        <v>612800</v>
      </c>
      <c r="R42" s="38">
        <v>289940</v>
      </c>
      <c r="S42" s="38"/>
      <c r="T42" s="38"/>
      <c r="U42" s="38">
        <v>154056</v>
      </c>
      <c r="V42" s="38"/>
      <c r="W42" s="38">
        <v>540000</v>
      </c>
      <c r="X42" s="38"/>
      <c r="Y42" s="37"/>
      <c r="Z42" s="38">
        <f t="shared" si="2"/>
        <v>1596796</v>
      </c>
      <c r="AA42" s="38">
        <f t="shared" si="3"/>
        <v>1596796</v>
      </c>
      <c r="AB42" s="38">
        <f t="shared" si="6"/>
        <v>0</v>
      </c>
    </row>
    <row r="43" spans="1:28" ht="15.75">
      <c r="A43" s="11"/>
      <c r="B43" s="2"/>
      <c r="C43" s="19"/>
      <c r="D43" s="40">
        <v>17523000000</v>
      </c>
      <c r="E43" s="41" t="s">
        <v>88</v>
      </c>
      <c r="F43" s="57"/>
      <c r="G43" s="57"/>
      <c r="H43" s="57"/>
      <c r="I43" s="26"/>
      <c r="J43" s="26"/>
      <c r="K43" s="26"/>
      <c r="L43" s="26"/>
      <c r="M43" s="26"/>
      <c r="N43" s="38">
        <f t="shared" si="0"/>
        <v>0</v>
      </c>
      <c r="O43" s="38">
        <f t="shared" si="4"/>
        <v>0</v>
      </c>
      <c r="P43" s="38">
        <f t="shared" si="5"/>
        <v>0</v>
      </c>
      <c r="Q43" s="38">
        <v>1306400</v>
      </c>
      <c r="R43" s="38">
        <v>173863</v>
      </c>
      <c r="S43" s="38"/>
      <c r="T43" s="38"/>
      <c r="U43" s="38">
        <v>148554</v>
      </c>
      <c r="V43" s="38"/>
      <c r="W43" s="38">
        <v>183700</v>
      </c>
      <c r="X43" s="38"/>
      <c r="Y43" s="37"/>
      <c r="Z43" s="38">
        <f t="shared" si="2"/>
        <v>1812517</v>
      </c>
      <c r="AA43" s="38">
        <f t="shared" si="3"/>
        <v>1812517</v>
      </c>
      <c r="AB43" s="38">
        <f t="shared" si="6"/>
        <v>0</v>
      </c>
    </row>
    <row r="44" spans="1:28" ht="15.75">
      <c r="A44" s="11"/>
      <c r="B44" s="2"/>
      <c r="C44" s="19"/>
      <c r="D44" s="40" t="s">
        <v>28</v>
      </c>
      <c r="E44" s="41" t="s">
        <v>89</v>
      </c>
      <c r="F44" s="57"/>
      <c r="G44" s="57"/>
      <c r="H44" s="57"/>
      <c r="I44" s="26"/>
      <c r="J44" s="26"/>
      <c r="K44" s="26"/>
      <c r="L44" s="26"/>
      <c r="M44" s="26"/>
      <c r="N44" s="38">
        <f t="shared" si="0"/>
        <v>0</v>
      </c>
      <c r="O44" s="38">
        <f t="shared" si="4"/>
        <v>0</v>
      </c>
      <c r="P44" s="38">
        <f t="shared" si="5"/>
        <v>0</v>
      </c>
      <c r="Q44" s="38">
        <v>1025400</v>
      </c>
      <c r="R44" s="38">
        <v>148727</v>
      </c>
      <c r="S44" s="38"/>
      <c r="T44" s="38"/>
      <c r="U44" s="38">
        <v>93534</v>
      </c>
      <c r="V44" s="38"/>
      <c r="W44" s="38">
        <v>214400</v>
      </c>
      <c r="X44" s="38"/>
      <c r="Y44" s="37"/>
      <c r="Z44" s="38">
        <f t="shared" si="2"/>
        <v>1482061</v>
      </c>
      <c r="AA44" s="38">
        <f t="shared" si="3"/>
        <v>1482061</v>
      </c>
      <c r="AB44" s="38">
        <f t="shared" si="6"/>
        <v>0</v>
      </c>
    </row>
    <row r="45" spans="1:28" ht="15.75">
      <c r="A45" s="11"/>
      <c r="B45" s="2"/>
      <c r="C45" s="19"/>
      <c r="D45" s="40" t="s">
        <v>29</v>
      </c>
      <c r="E45" s="41" t="s">
        <v>90</v>
      </c>
      <c r="F45" s="57"/>
      <c r="G45" s="57"/>
      <c r="H45" s="57"/>
      <c r="I45" s="26"/>
      <c r="J45" s="26"/>
      <c r="K45" s="26"/>
      <c r="L45" s="26"/>
      <c r="M45" s="26"/>
      <c r="N45" s="38">
        <f t="shared" si="0"/>
        <v>0</v>
      </c>
      <c r="O45" s="38">
        <f t="shared" si="4"/>
        <v>0</v>
      </c>
      <c r="P45" s="38">
        <f t="shared" si="5"/>
        <v>0</v>
      </c>
      <c r="Q45" s="38">
        <v>755200</v>
      </c>
      <c r="R45" s="38"/>
      <c r="S45" s="38"/>
      <c r="T45" s="38"/>
      <c r="U45" s="38">
        <v>60522</v>
      </c>
      <c r="V45" s="38"/>
      <c r="W45" s="38">
        <v>95700</v>
      </c>
      <c r="X45" s="38"/>
      <c r="Y45" s="37"/>
      <c r="Z45" s="38">
        <f t="shared" si="2"/>
        <v>911422</v>
      </c>
      <c r="AA45" s="38">
        <f t="shared" si="3"/>
        <v>911422</v>
      </c>
      <c r="AB45" s="38">
        <f t="shared" si="6"/>
        <v>0</v>
      </c>
    </row>
    <row r="46" spans="1:28" ht="15.75">
      <c r="A46" s="11"/>
      <c r="B46" s="2"/>
      <c r="C46" s="19"/>
      <c r="D46" s="40">
        <v>17526000000</v>
      </c>
      <c r="E46" s="41" t="s">
        <v>91</v>
      </c>
      <c r="F46" s="57"/>
      <c r="G46" s="57"/>
      <c r="H46" s="57"/>
      <c r="I46" s="26"/>
      <c r="J46" s="26"/>
      <c r="K46" s="26"/>
      <c r="L46" s="26"/>
      <c r="M46" s="26"/>
      <c r="N46" s="38">
        <f t="shared" si="0"/>
        <v>0</v>
      </c>
      <c r="O46" s="38">
        <f t="shared" si="4"/>
        <v>0</v>
      </c>
      <c r="P46" s="38">
        <f t="shared" si="5"/>
        <v>0</v>
      </c>
      <c r="Q46" s="38">
        <v>1016300</v>
      </c>
      <c r="R46" s="38"/>
      <c r="S46" s="38"/>
      <c r="T46" s="38"/>
      <c r="U46" s="38">
        <v>44016</v>
      </c>
      <c r="V46" s="38"/>
      <c r="W46" s="38">
        <v>237300</v>
      </c>
      <c r="X46" s="38"/>
      <c r="Y46" s="37"/>
      <c r="Z46" s="38">
        <f t="shared" si="2"/>
        <v>1297616</v>
      </c>
      <c r="AA46" s="38">
        <f t="shared" si="3"/>
        <v>1297616</v>
      </c>
      <c r="AB46" s="38">
        <f t="shared" si="6"/>
        <v>0</v>
      </c>
    </row>
    <row r="47" spans="1:28" ht="15.75">
      <c r="A47" s="11"/>
      <c r="B47" s="2"/>
      <c r="C47" s="19"/>
      <c r="D47" s="40">
        <v>17527000000</v>
      </c>
      <c r="E47" s="41" t="s">
        <v>92</v>
      </c>
      <c r="F47" s="57"/>
      <c r="G47" s="57"/>
      <c r="H47" s="57"/>
      <c r="I47" s="26"/>
      <c r="J47" s="26"/>
      <c r="K47" s="26"/>
      <c r="L47" s="26"/>
      <c r="M47" s="26"/>
      <c r="N47" s="38">
        <f t="shared" si="0"/>
        <v>0</v>
      </c>
      <c r="O47" s="38">
        <f t="shared" si="4"/>
        <v>0</v>
      </c>
      <c r="P47" s="38">
        <f t="shared" si="5"/>
        <v>0</v>
      </c>
      <c r="Q47" s="38">
        <v>1057100</v>
      </c>
      <c r="R47" s="38">
        <v>196185</v>
      </c>
      <c r="S47" s="38"/>
      <c r="T47" s="38"/>
      <c r="U47" s="38">
        <v>55020</v>
      </c>
      <c r="V47" s="38"/>
      <c r="W47" s="38">
        <v>229700</v>
      </c>
      <c r="X47" s="38"/>
      <c r="Y47" s="37"/>
      <c r="Z47" s="38">
        <f t="shared" si="2"/>
        <v>1538005</v>
      </c>
      <c r="AA47" s="38">
        <f t="shared" si="3"/>
        <v>1538005</v>
      </c>
      <c r="AB47" s="38">
        <f t="shared" si="6"/>
        <v>0</v>
      </c>
    </row>
    <row r="48" spans="1:28" ht="15.75">
      <c r="A48" s="11"/>
      <c r="B48" s="2"/>
      <c r="C48" s="19"/>
      <c r="D48" s="40">
        <v>17528000000</v>
      </c>
      <c r="E48" s="41" t="s">
        <v>93</v>
      </c>
      <c r="F48" s="57"/>
      <c r="G48" s="57"/>
      <c r="H48" s="57"/>
      <c r="I48" s="26"/>
      <c r="J48" s="26"/>
      <c r="K48" s="26"/>
      <c r="L48" s="26"/>
      <c r="M48" s="26"/>
      <c r="N48" s="38">
        <f t="shared" si="0"/>
        <v>0</v>
      </c>
      <c r="O48" s="38">
        <f t="shared" si="4"/>
        <v>0</v>
      </c>
      <c r="P48" s="38">
        <f t="shared" si="5"/>
        <v>0</v>
      </c>
      <c r="Q48" s="38">
        <v>775600</v>
      </c>
      <c r="R48" s="38"/>
      <c r="S48" s="38"/>
      <c r="T48" s="38"/>
      <c r="U48" s="38">
        <v>0</v>
      </c>
      <c r="V48" s="38"/>
      <c r="W48" s="38">
        <v>22900</v>
      </c>
      <c r="X48" s="38"/>
      <c r="Y48" s="37"/>
      <c r="Z48" s="38">
        <f t="shared" si="2"/>
        <v>798500</v>
      </c>
      <c r="AA48" s="38">
        <f t="shared" si="3"/>
        <v>798500</v>
      </c>
      <c r="AB48" s="38">
        <f t="shared" si="6"/>
        <v>0</v>
      </c>
    </row>
    <row r="49" spans="1:28" ht="15.75">
      <c r="A49" s="11"/>
      <c r="B49" s="2"/>
      <c r="C49" s="19"/>
      <c r="D49" s="40">
        <v>17529000000</v>
      </c>
      <c r="E49" s="41" t="s">
        <v>94</v>
      </c>
      <c r="F49" s="57"/>
      <c r="G49" s="57"/>
      <c r="H49" s="57"/>
      <c r="I49" s="26"/>
      <c r="J49" s="26"/>
      <c r="K49" s="26"/>
      <c r="L49" s="26"/>
      <c r="M49" s="26"/>
      <c r="N49" s="38">
        <f aca="true" t="shared" si="7" ref="N49:N80">SUM(F49:M49)</f>
        <v>0</v>
      </c>
      <c r="O49" s="38">
        <f t="shared" si="4"/>
        <v>0</v>
      </c>
      <c r="P49" s="38">
        <f t="shared" si="5"/>
        <v>0</v>
      </c>
      <c r="Q49" s="38">
        <v>770500</v>
      </c>
      <c r="R49" s="38"/>
      <c r="S49" s="38"/>
      <c r="T49" s="38"/>
      <c r="U49" s="38">
        <v>44016</v>
      </c>
      <c r="V49" s="38"/>
      <c r="W49" s="38">
        <v>91900</v>
      </c>
      <c r="X49" s="38"/>
      <c r="Y49" s="37"/>
      <c r="Z49" s="38">
        <f t="shared" si="2"/>
        <v>906416</v>
      </c>
      <c r="AA49" s="38">
        <f t="shared" si="3"/>
        <v>906416</v>
      </c>
      <c r="AB49" s="38">
        <f t="shared" si="6"/>
        <v>0</v>
      </c>
    </row>
    <row r="50" spans="1:28" ht="15.75">
      <c r="A50" s="11"/>
      <c r="B50" s="2"/>
      <c r="C50" s="19"/>
      <c r="D50" s="40">
        <v>17530000000</v>
      </c>
      <c r="E50" s="41" t="s">
        <v>95</v>
      </c>
      <c r="F50" s="57"/>
      <c r="G50" s="57"/>
      <c r="H50" s="57"/>
      <c r="I50" s="26"/>
      <c r="J50" s="26"/>
      <c r="K50" s="26"/>
      <c r="L50" s="26"/>
      <c r="M50" s="26"/>
      <c r="N50" s="38">
        <f t="shared" si="7"/>
        <v>0</v>
      </c>
      <c r="O50" s="38">
        <f t="shared" si="4"/>
        <v>0</v>
      </c>
      <c r="P50" s="38">
        <f t="shared" si="5"/>
        <v>0</v>
      </c>
      <c r="Q50" s="38">
        <v>973200</v>
      </c>
      <c r="R50" s="38"/>
      <c r="S50" s="38"/>
      <c r="T50" s="38"/>
      <c r="U50" s="38">
        <v>71526</v>
      </c>
      <c r="V50" s="38"/>
      <c r="W50" s="38">
        <v>168400</v>
      </c>
      <c r="X50" s="38"/>
      <c r="Y50" s="37"/>
      <c r="Z50" s="38">
        <f t="shared" si="2"/>
        <v>1213126</v>
      </c>
      <c r="AA50" s="38">
        <f t="shared" si="3"/>
        <v>1213126</v>
      </c>
      <c r="AB50" s="38">
        <f t="shared" si="6"/>
        <v>0</v>
      </c>
    </row>
    <row r="51" spans="1:28" ht="15.75">
      <c r="A51" s="11"/>
      <c r="B51" s="2"/>
      <c r="C51" s="19"/>
      <c r="D51" s="40">
        <v>17531000000</v>
      </c>
      <c r="E51" s="41" t="s">
        <v>96</v>
      </c>
      <c r="F51" s="57"/>
      <c r="G51" s="57"/>
      <c r="H51" s="57"/>
      <c r="I51" s="26"/>
      <c r="J51" s="26"/>
      <c r="K51" s="26"/>
      <c r="L51" s="26"/>
      <c r="M51" s="26"/>
      <c r="N51" s="38">
        <f t="shared" si="7"/>
        <v>0</v>
      </c>
      <c r="O51" s="38">
        <f t="shared" si="4"/>
        <v>0</v>
      </c>
      <c r="P51" s="38">
        <f t="shared" si="5"/>
        <v>0</v>
      </c>
      <c r="Q51" s="38">
        <v>1320000</v>
      </c>
      <c r="R51" s="38">
        <v>173863</v>
      </c>
      <c r="S51" s="38"/>
      <c r="T51" s="38"/>
      <c r="U51" s="38">
        <v>115542</v>
      </c>
      <c r="V51" s="38"/>
      <c r="W51" s="38">
        <v>49700</v>
      </c>
      <c r="X51" s="38"/>
      <c r="Y51" s="37"/>
      <c r="Z51" s="38">
        <f t="shared" si="2"/>
        <v>1659105</v>
      </c>
      <c r="AA51" s="38">
        <f t="shared" si="3"/>
        <v>1659105</v>
      </c>
      <c r="AB51" s="38">
        <f t="shared" si="6"/>
        <v>0</v>
      </c>
    </row>
    <row r="52" spans="1:28" ht="15.75">
      <c r="A52" s="11"/>
      <c r="B52" s="2"/>
      <c r="C52" s="19"/>
      <c r="D52" s="40">
        <v>17532000000</v>
      </c>
      <c r="E52" s="41" t="s">
        <v>97</v>
      </c>
      <c r="F52" s="57"/>
      <c r="G52" s="57"/>
      <c r="H52" s="57"/>
      <c r="I52" s="26"/>
      <c r="J52" s="26"/>
      <c r="K52" s="26"/>
      <c r="L52" s="26"/>
      <c r="M52" s="26"/>
      <c r="N52" s="38">
        <f t="shared" si="7"/>
        <v>0</v>
      </c>
      <c r="O52" s="38">
        <f t="shared" si="4"/>
        <v>0</v>
      </c>
      <c r="P52" s="38">
        <f t="shared" si="5"/>
        <v>0</v>
      </c>
      <c r="Q52" s="38">
        <v>2602600</v>
      </c>
      <c r="R52" s="38">
        <v>240830</v>
      </c>
      <c r="S52" s="38"/>
      <c r="T52" s="38"/>
      <c r="U52" s="38">
        <v>467670</v>
      </c>
      <c r="V52" s="38"/>
      <c r="W52" s="38">
        <v>834600</v>
      </c>
      <c r="X52" s="38"/>
      <c r="Y52" s="37"/>
      <c r="Z52" s="38">
        <f t="shared" si="2"/>
        <v>4145700</v>
      </c>
      <c r="AA52" s="38">
        <f t="shared" si="3"/>
        <v>4145700</v>
      </c>
      <c r="AB52" s="38">
        <f t="shared" si="6"/>
        <v>0</v>
      </c>
    </row>
    <row r="53" spans="1:28" ht="15.75">
      <c r="A53" s="11"/>
      <c r="B53" s="2"/>
      <c r="C53" s="19"/>
      <c r="D53" s="40">
        <v>17534000000</v>
      </c>
      <c r="E53" s="41" t="s">
        <v>98</v>
      </c>
      <c r="F53" s="57"/>
      <c r="G53" s="57"/>
      <c r="H53" s="57"/>
      <c r="I53" s="26"/>
      <c r="J53" s="26"/>
      <c r="K53" s="26"/>
      <c r="L53" s="26"/>
      <c r="M53" s="26"/>
      <c r="N53" s="38">
        <f t="shared" si="7"/>
        <v>0</v>
      </c>
      <c r="O53" s="38">
        <f t="shared" si="4"/>
        <v>0</v>
      </c>
      <c r="P53" s="38">
        <f t="shared" si="5"/>
        <v>0</v>
      </c>
      <c r="Q53" s="38">
        <v>2221800</v>
      </c>
      <c r="R53" s="38">
        <v>280958</v>
      </c>
      <c r="S53" s="38"/>
      <c r="T53" s="38"/>
      <c r="U53" s="38">
        <v>44016</v>
      </c>
      <c r="V53" s="38"/>
      <c r="W53" s="38">
        <v>968600</v>
      </c>
      <c r="X53" s="38"/>
      <c r="Y53" s="37"/>
      <c r="Z53" s="38">
        <f t="shared" si="2"/>
        <v>3515374</v>
      </c>
      <c r="AA53" s="38">
        <f t="shared" si="3"/>
        <v>3515374</v>
      </c>
      <c r="AB53" s="38">
        <f t="shared" si="6"/>
        <v>0</v>
      </c>
    </row>
    <row r="54" spans="1:28" ht="15.75">
      <c r="A54" s="11"/>
      <c r="B54" s="2"/>
      <c r="C54" s="19"/>
      <c r="D54" s="40">
        <v>17535000000</v>
      </c>
      <c r="E54" s="41" t="s">
        <v>99</v>
      </c>
      <c r="F54" s="57"/>
      <c r="G54" s="57"/>
      <c r="H54" s="57"/>
      <c r="I54" s="26"/>
      <c r="J54" s="26"/>
      <c r="K54" s="26"/>
      <c r="L54" s="26"/>
      <c r="M54" s="26"/>
      <c r="N54" s="38">
        <f t="shared" si="7"/>
        <v>0</v>
      </c>
      <c r="O54" s="38">
        <f t="shared" si="4"/>
        <v>0</v>
      </c>
      <c r="P54" s="38">
        <f t="shared" si="5"/>
        <v>0</v>
      </c>
      <c r="Q54" s="38">
        <v>1032000</v>
      </c>
      <c r="R54" s="38">
        <v>240830</v>
      </c>
      <c r="S54" s="38"/>
      <c r="T54" s="38"/>
      <c r="U54" s="38">
        <v>93534</v>
      </c>
      <c r="V54" s="38"/>
      <c r="W54" s="38">
        <v>84200</v>
      </c>
      <c r="X54" s="38"/>
      <c r="Y54" s="37"/>
      <c r="Z54" s="38">
        <f aca="true" t="shared" si="8" ref="Z54:Z85">SUM(Q54:Y54)</f>
        <v>1450564</v>
      </c>
      <c r="AA54" s="38">
        <f aca="true" t="shared" si="9" ref="AA54:AA85">SUM(Q54:W54)</f>
        <v>1450564</v>
      </c>
      <c r="AB54" s="38">
        <f t="shared" si="6"/>
        <v>0</v>
      </c>
    </row>
    <row r="55" spans="1:28" ht="15.75">
      <c r="A55" s="11"/>
      <c r="B55" s="2"/>
      <c r="C55" s="19"/>
      <c r="D55" s="40">
        <v>17536000000</v>
      </c>
      <c r="E55" s="41" t="s">
        <v>100</v>
      </c>
      <c r="F55" s="57"/>
      <c r="G55" s="57"/>
      <c r="H55" s="57"/>
      <c r="I55" s="26"/>
      <c r="J55" s="26"/>
      <c r="K55" s="26"/>
      <c r="L55" s="26"/>
      <c r="M55" s="26"/>
      <c r="N55" s="38">
        <f t="shared" si="7"/>
        <v>0</v>
      </c>
      <c r="O55" s="38">
        <f t="shared" si="4"/>
        <v>0</v>
      </c>
      <c r="P55" s="38">
        <f t="shared" si="5"/>
        <v>0</v>
      </c>
      <c r="Q55" s="38">
        <v>1006400</v>
      </c>
      <c r="R55" s="38"/>
      <c r="S55" s="38"/>
      <c r="T55" s="38"/>
      <c r="U55" s="38">
        <v>22008</v>
      </c>
      <c r="V55" s="38"/>
      <c r="W55" s="38">
        <v>30600</v>
      </c>
      <c r="X55" s="38"/>
      <c r="Y55" s="37"/>
      <c r="Z55" s="38">
        <f t="shared" si="8"/>
        <v>1059008</v>
      </c>
      <c r="AA55" s="38">
        <f t="shared" si="9"/>
        <v>1059008</v>
      </c>
      <c r="AB55" s="38">
        <f t="shared" si="6"/>
        <v>0</v>
      </c>
    </row>
    <row r="56" spans="1:28" ht="15.75">
      <c r="A56" s="11"/>
      <c r="B56" s="2"/>
      <c r="C56" s="19"/>
      <c r="D56" s="40">
        <v>17537000000</v>
      </c>
      <c r="E56" s="41" t="s">
        <v>101</v>
      </c>
      <c r="F56" s="57"/>
      <c r="G56" s="57"/>
      <c r="H56" s="57"/>
      <c r="I56" s="26"/>
      <c r="J56" s="26"/>
      <c r="K56" s="26"/>
      <c r="L56" s="26"/>
      <c r="M56" s="26"/>
      <c r="N56" s="38">
        <f t="shared" si="7"/>
        <v>0</v>
      </c>
      <c r="O56" s="38">
        <f t="shared" si="4"/>
        <v>0</v>
      </c>
      <c r="P56" s="38">
        <f t="shared" si="5"/>
        <v>0</v>
      </c>
      <c r="Q56" s="38">
        <v>1048400</v>
      </c>
      <c r="R56" s="38"/>
      <c r="S56" s="38"/>
      <c r="T56" s="38"/>
      <c r="U56" s="38">
        <v>22008</v>
      </c>
      <c r="V56" s="38"/>
      <c r="W56" s="38">
        <v>72700</v>
      </c>
      <c r="X56" s="38"/>
      <c r="Y56" s="37"/>
      <c r="Z56" s="38">
        <f t="shared" si="8"/>
        <v>1143108</v>
      </c>
      <c r="AA56" s="38">
        <f t="shared" si="9"/>
        <v>1143108</v>
      </c>
      <c r="AB56" s="38">
        <f t="shared" si="6"/>
        <v>0</v>
      </c>
    </row>
    <row r="57" spans="1:28" ht="15.75">
      <c r="A57" s="11"/>
      <c r="B57" s="2"/>
      <c r="C57" s="19"/>
      <c r="D57" s="40">
        <v>17538000000</v>
      </c>
      <c r="E57" s="41" t="s">
        <v>102</v>
      </c>
      <c r="F57" s="57"/>
      <c r="G57" s="57"/>
      <c r="H57" s="57"/>
      <c r="I57" s="26"/>
      <c r="J57" s="26"/>
      <c r="K57" s="26"/>
      <c r="L57" s="26"/>
      <c r="M57" s="26"/>
      <c r="N57" s="38">
        <f t="shared" si="7"/>
        <v>0</v>
      </c>
      <c r="O57" s="38">
        <f t="shared" si="4"/>
        <v>0</v>
      </c>
      <c r="P57" s="38">
        <f t="shared" si="5"/>
        <v>0</v>
      </c>
      <c r="Q57" s="38">
        <v>534900</v>
      </c>
      <c r="R57" s="38"/>
      <c r="S57" s="38"/>
      <c r="T57" s="38"/>
      <c r="U57" s="38">
        <v>38514</v>
      </c>
      <c r="V57" s="38"/>
      <c r="W57" s="38">
        <v>91800</v>
      </c>
      <c r="X57" s="38"/>
      <c r="Y57" s="37"/>
      <c r="Z57" s="38">
        <f t="shared" si="8"/>
        <v>665214</v>
      </c>
      <c r="AA57" s="38">
        <f t="shared" si="9"/>
        <v>665214</v>
      </c>
      <c r="AB57" s="38">
        <f t="shared" si="6"/>
        <v>0</v>
      </c>
    </row>
    <row r="58" spans="1:28" ht="15.75">
      <c r="A58" s="11"/>
      <c r="B58" s="2"/>
      <c r="C58" s="19"/>
      <c r="D58" s="40">
        <v>17539000000</v>
      </c>
      <c r="E58" s="41" t="s">
        <v>103</v>
      </c>
      <c r="F58" s="57"/>
      <c r="G58" s="57"/>
      <c r="H58" s="57"/>
      <c r="I58" s="26"/>
      <c r="J58" s="26"/>
      <c r="K58" s="26"/>
      <c r="L58" s="26"/>
      <c r="M58" s="26"/>
      <c r="N58" s="38">
        <f t="shared" si="7"/>
        <v>0</v>
      </c>
      <c r="O58" s="38">
        <f t="shared" si="4"/>
        <v>0</v>
      </c>
      <c r="P58" s="38">
        <f t="shared" si="5"/>
        <v>0</v>
      </c>
      <c r="Q58" s="38">
        <v>1339400</v>
      </c>
      <c r="R58" s="38"/>
      <c r="S58" s="38"/>
      <c r="T58" s="38"/>
      <c r="U58" s="38">
        <v>77028</v>
      </c>
      <c r="V58" s="38"/>
      <c r="W58" s="38">
        <v>202900</v>
      </c>
      <c r="X58" s="38"/>
      <c r="Y58" s="37"/>
      <c r="Z58" s="38">
        <f t="shared" si="8"/>
        <v>1619328</v>
      </c>
      <c r="AA58" s="38">
        <f t="shared" si="9"/>
        <v>1619328</v>
      </c>
      <c r="AB58" s="38">
        <f t="shared" si="6"/>
        <v>0</v>
      </c>
    </row>
    <row r="59" spans="1:28" ht="15.75">
      <c r="A59" s="11"/>
      <c r="B59" s="2"/>
      <c r="C59" s="19"/>
      <c r="D59" s="40">
        <v>17540000000</v>
      </c>
      <c r="E59" s="41" t="s">
        <v>104</v>
      </c>
      <c r="F59" s="57"/>
      <c r="G59" s="57"/>
      <c r="H59" s="57"/>
      <c r="I59" s="26"/>
      <c r="J59" s="26"/>
      <c r="K59" s="26"/>
      <c r="L59" s="26"/>
      <c r="M59" s="26"/>
      <c r="N59" s="38">
        <f t="shared" si="7"/>
        <v>0</v>
      </c>
      <c r="O59" s="38">
        <f t="shared" si="4"/>
        <v>0</v>
      </c>
      <c r="P59" s="38">
        <f t="shared" si="5"/>
        <v>0</v>
      </c>
      <c r="Q59" s="38">
        <v>1023000</v>
      </c>
      <c r="R59" s="38"/>
      <c r="S59" s="38"/>
      <c r="T59" s="38"/>
      <c r="U59" s="38">
        <v>71526</v>
      </c>
      <c r="V59" s="38"/>
      <c r="W59" s="38">
        <v>122500</v>
      </c>
      <c r="X59" s="38"/>
      <c r="Y59" s="37"/>
      <c r="Z59" s="38">
        <f t="shared" si="8"/>
        <v>1217026</v>
      </c>
      <c r="AA59" s="38">
        <f t="shared" si="9"/>
        <v>1217026</v>
      </c>
      <c r="AB59" s="38">
        <f t="shared" si="6"/>
        <v>0</v>
      </c>
    </row>
    <row r="60" spans="1:28" ht="15.75">
      <c r="A60" s="11"/>
      <c r="B60" s="2"/>
      <c r="C60" s="19"/>
      <c r="D60" s="40">
        <v>17541000000</v>
      </c>
      <c r="E60" s="41" t="s">
        <v>105</v>
      </c>
      <c r="F60" s="57"/>
      <c r="G60" s="57"/>
      <c r="H60" s="57"/>
      <c r="I60" s="26"/>
      <c r="J60" s="26"/>
      <c r="K60" s="26"/>
      <c r="L60" s="26"/>
      <c r="M60" s="26"/>
      <c r="N60" s="38">
        <f t="shared" si="7"/>
        <v>0</v>
      </c>
      <c r="O60" s="38">
        <f t="shared" si="4"/>
        <v>0</v>
      </c>
      <c r="P60" s="38">
        <f t="shared" si="5"/>
        <v>0</v>
      </c>
      <c r="Q60" s="38">
        <v>1104100</v>
      </c>
      <c r="R60" s="38"/>
      <c r="S60" s="38"/>
      <c r="T60" s="38"/>
      <c r="U60" s="38">
        <v>33012</v>
      </c>
      <c r="V60" s="38"/>
      <c r="W60" s="38">
        <v>145400</v>
      </c>
      <c r="X60" s="38"/>
      <c r="Y60" s="37"/>
      <c r="Z60" s="38">
        <f t="shared" si="8"/>
        <v>1282512</v>
      </c>
      <c r="AA60" s="38">
        <f t="shared" si="9"/>
        <v>1282512</v>
      </c>
      <c r="AB60" s="38">
        <f t="shared" si="6"/>
        <v>0</v>
      </c>
    </row>
    <row r="61" spans="1:28" ht="15.75">
      <c r="A61" s="11"/>
      <c r="B61" s="2"/>
      <c r="C61" s="19"/>
      <c r="D61" s="40">
        <v>17543000000</v>
      </c>
      <c r="E61" s="41" t="s">
        <v>106</v>
      </c>
      <c r="F61" s="57"/>
      <c r="G61" s="57"/>
      <c r="H61" s="57"/>
      <c r="I61" s="26"/>
      <c r="J61" s="26"/>
      <c r="K61" s="26"/>
      <c r="L61" s="26"/>
      <c r="M61" s="26"/>
      <c r="N61" s="38">
        <f t="shared" si="7"/>
        <v>0</v>
      </c>
      <c r="O61" s="38">
        <f t="shared" si="4"/>
        <v>0</v>
      </c>
      <c r="P61" s="38">
        <f t="shared" si="5"/>
        <v>0</v>
      </c>
      <c r="Q61" s="38">
        <v>872900</v>
      </c>
      <c r="R61" s="38"/>
      <c r="S61" s="38"/>
      <c r="T61" s="38"/>
      <c r="U61" s="38">
        <v>33012</v>
      </c>
      <c r="V61" s="38"/>
      <c r="W61" s="38">
        <v>53600</v>
      </c>
      <c r="X61" s="38"/>
      <c r="Y61" s="37"/>
      <c r="Z61" s="38">
        <f t="shared" si="8"/>
        <v>959512</v>
      </c>
      <c r="AA61" s="38">
        <f t="shared" si="9"/>
        <v>959512</v>
      </c>
      <c r="AB61" s="38">
        <f t="shared" si="6"/>
        <v>0</v>
      </c>
    </row>
    <row r="62" spans="1:28" ht="15.75">
      <c r="A62" s="11"/>
      <c r="B62" s="2"/>
      <c r="C62" s="19"/>
      <c r="D62" s="40">
        <v>17544000000</v>
      </c>
      <c r="E62" s="41" t="s">
        <v>107</v>
      </c>
      <c r="F62" s="57"/>
      <c r="G62" s="57"/>
      <c r="H62" s="57"/>
      <c r="I62" s="26"/>
      <c r="J62" s="26"/>
      <c r="K62" s="26"/>
      <c r="L62" s="26"/>
      <c r="M62" s="26"/>
      <c r="N62" s="38">
        <f t="shared" si="7"/>
        <v>0</v>
      </c>
      <c r="O62" s="38">
        <f t="shared" si="4"/>
        <v>0</v>
      </c>
      <c r="P62" s="38">
        <f t="shared" si="5"/>
        <v>0</v>
      </c>
      <c r="Q62" s="38">
        <v>1049100</v>
      </c>
      <c r="R62" s="38"/>
      <c r="S62" s="38"/>
      <c r="T62" s="38"/>
      <c r="U62" s="38">
        <v>27510</v>
      </c>
      <c r="V62" s="38"/>
      <c r="W62" s="38">
        <v>118600</v>
      </c>
      <c r="X62" s="38"/>
      <c r="Y62" s="37"/>
      <c r="Z62" s="38">
        <f t="shared" si="8"/>
        <v>1195210</v>
      </c>
      <c r="AA62" s="38">
        <f t="shared" si="9"/>
        <v>1195210</v>
      </c>
      <c r="AB62" s="38">
        <f t="shared" si="6"/>
        <v>0</v>
      </c>
    </row>
    <row r="63" spans="1:28" ht="15.75">
      <c r="A63" s="11"/>
      <c r="B63" s="2"/>
      <c r="C63" s="19"/>
      <c r="D63" s="40">
        <v>17545000000</v>
      </c>
      <c r="E63" s="41" t="s">
        <v>108</v>
      </c>
      <c r="F63" s="57"/>
      <c r="G63" s="57"/>
      <c r="H63" s="57"/>
      <c r="I63" s="26"/>
      <c r="J63" s="26"/>
      <c r="K63" s="26"/>
      <c r="L63" s="26"/>
      <c r="M63" s="26"/>
      <c r="N63" s="38">
        <f t="shared" si="7"/>
        <v>0</v>
      </c>
      <c r="O63" s="38">
        <f t="shared" si="4"/>
        <v>0</v>
      </c>
      <c r="P63" s="38">
        <f t="shared" si="5"/>
        <v>0</v>
      </c>
      <c r="Q63" s="38">
        <v>681300</v>
      </c>
      <c r="R63" s="38"/>
      <c r="S63" s="38"/>
      <c r="T63" s="38"/>
      <c r="U63" s="38">
        <v>11004</v>
      </c>
      <c r="V63" s="38"/>
      <c r="W63" s="38">
        <v>95700</v>
      </c>
      <c r="X63" s="38"/>
      <c r="Y63" s="37"/>
      <c r="Z63" s="38">
        <f t="shared" si="8"/>
        <v>788004</v>
      </c>
      <c r="AA63" s="38">
        <f t="shared" si="9"/>
        <v>788004</v>
      </c>
      <c r="AB63" s="38">
        <f t="shared" si="6"/>
        <v>0</v>
      </c>
    </row>
    <row r="64" spans="1:28" ht="17.25" customHeight="1">
      <c r="A64" s="11"/>
      <c r="B64" s="2"/>
      <c r="C64" s="19"/>
      <c r="D64" s="40">
        <v>17546000000</v>
      </c>
      <c r="E64" s="41" t="s">
        <v>109</v>
      </c>
      <c r="F64" s="57"/>
      <c r="G64" s="57"/>
      <c r="H64" s="57"/>
      <c r="I64" s="41"/>
      <c r="J64" s="41"/>
      <c r="K64" s="41"/>
      <c r="L64" s="41"/>
      <c r="M64" s="41"/>
      <c r="N64" s="38">
        <f t="shared" si="7"/>
        <v>0</v>
      </c>
      <c r="O64" s="38">
        <f t="shared" si="4"/>
        <v>0</v>
      </c>
      <c r="P64" s="38">
        <f t="shared" si="5"/>
        <v>0</v>
      </c>
      <c r="Q64" s="29">
        <v>1880700</v>
      </c>
      <c r="R64" s="38"/>
      <c r="S64" s="38"/>
      <c r="T64" s="38"/>
      <c r="U64" s="38">
        <v>115542</v>
      </c>
      <c r="V64" s="38"/>
      <c r="W64" s="29"/>
      <c r="X64" s="29"/>
      <c r="Y64" s="37"/>
      <c r="Z64" s="38">
        <f t="shared" si="8"/>
        <v>1996242</v>
      </c>
      <c r="AA64" s="38">
        <f t="shared" si="9"/>
        <v>1996242</v>
      </c>
      <c r="AB64" s="29">
        <f t="shared" si="6"/>
        <v>0</v>
      </c>
    </row>
    <row r="65" spans="1:28" ht="18" customHeight="1">
      <c r="A65" s="11"/>
      <c r="B65" s="2"/>
      <c r="C65" s="19"/>
      <c r="D65" s="40">
        <v>17547000000</v>
      </c>
      <c r="E65" s="41" t="s">
        <v>110</v>
      </c>
      <c r="F65" s="57"/>
      <c r="G65" s="57"/>
      <c r="H65" s="57"/>
      <c r="I65" s="41"/>
      <c r="J65" s="41"/>
      <c r="K65" s="41"/>
      <c r="L65" s="41"/>
      <c r="M65" s="41"/>
      <c r="N65" s="38">
        <f t="shared" si="7"/>
        <v>0</v>
      </c>
      <c r="O65" s="38">
        <f t="shared" si="4"/>
        <v>0</v>
      </c>
      <c r="P65" s="38">
        <f t="shared" si="5"/>
        <v>0</v>
      </c>
      <c r="Q65" s="29">
        <v>3735900</v>
      </c>
      <c r="R65" s="29">
        <v>570950</v>
      </c>
      <c r="S65" s="29"/>
      <c r="T65" s="29"/>
      <c r="U65" s="29">
        <v>550200</v>
      </c>
      <c r="V65" s="29"/>
      <c r="W65" s="29">
        <v>934100</v>
      </c>
      <c r="X65" s="29"/>
      <c r="Y65" s="29"/>
      <c r="Z65" s="29">
        <f t="shared" si="8"/>
        <v>5791150</v>
      </c>
      <c r="AA65" s="29">
        <f t="shared" si="9"/>
        <v>5791150</v>
      </c>
      <c r="AB65" s="29">
        <f t="shared" si="6"/>
        <v>0</v>
      </c>
    </row>
    <row r="66" spans="1:28" ht="18" customHeight="1">
      <c r="A66" s="10">
        <v>13</v>
      </c>
      <c r="B66" s="2" t="s">
        <v>0</v>
      </c>
      <c r="C66" s="19">
        <v>0</v>
      </c>
      <c r="D66" s="40">
        <v>17548000000</v>
      </c>
      <c r="E66" s="41" t="s">
        <v>111</v>
      </c>
      <c r="F66" s="57"/>
      <c r="G66" s="57"/>
      <c r="H66" s="57"/>
      <c r="I66" s="41"/>
      <c r="J66" s="41"/>
      <c r="K66" s="41"/>
      <c r="L66" s="41"/>
      <c r="M66" s="41"/>
      <c r="N66" s="38">
        <f t="shared" si="7"/>
        <v>0</v>
      </c>
      <c r="O66" s="38">
        <f t="shared" si="4"/>
        <v>0</v>
      </c>
      <c r="P66" s="38">
        <f t="shared" si="5"/>
        <v>0</v>
      </c>
      <c r="Q66" s="29">
        <v>1028300</v>
      </c>
      <c r="R66" s="38"/>
      <c r="S66" s="38"/>
      <c r="T66" s="38"/>
      <c r="U66" s="38">
        <v>49518</v>
      </c>
      <c r="V66" s="38"/>
      <c r="W66" s="29">
        <v>229700</v>
      </c>
      <c r="X66" s="29"/>
      <c r="Y66" s="37"/>
      <c r="Z66" s="38">
        <f t="shared" si="8"/>
        <v>1307518</v>
      </c>
      <c r="AA66" s="38">
        <f t="shared" si="9"/>
        <v>1307518</v>
      </c>
      <c r="AB66" s="29">
        <f t="shared" si="6"/>
        <v>0</v>
      </c>
    </row>
    <row r="67" spans="1:40" s="12" customFormat="1" ht="14.25" customHeight="1">
      <c r="A67" s="5"/>
      <c r="B67" s="7"/>
      <c r="C67" s="7"/>
      <c r="D67" s="40">
        <v>17549000000</v>
      </c>
      <c r="E67" s="41" t="s">
        <v>112</v>
      </c>
      <c r="F67" s="57"/>
      <c r="G67" s="57"/>
      <c r="H67" s="57"/>
      <c r="I67" s="41"/>
      <c r="J67" s="41"/>
      <c r="K67" s="41"/>
      <c r="L67" s="41"/>
      <c r="M67" s="41"/>
      <c r="N67" s="38">
        <f t="shared" si="7"/>
        <v>0</v>
      </c>
      <c r="O67" s="38">
        <f t="shared" si="4"/>
        <v>0</v>
      </c>
      <c r="P67" s="38">
        <f t="shared" si="5"/>
        <v>0</v>
      </c>
      <c r="Q67" s="29">
        <v>857100</v>
      </c>
      <c r="R67" s="38">
        <v>180559</v>
      </c>
      <c r="S67" s="38"/>
      <c r="T67" s="38"/>
      <c r="U67" s="38">
        <v>44016</v>
      </c>
      <c r="V67" s="38"/>
      <c r="W67" s="29">
        <v>114800</v>
      </c>
      <c r="X67" s="29"/>
      <c r="Y67" s="37"/>
      <c r="Z67" s="38">
        <f t="shared" si="8"/>
        <v>1196475</v>
      </c>
      <c r="AA67" s="38">
        <f t="shared" si="9"/>
        <v>1196475</v>
      </c>
      <c r="AB67" s="29">
        <f t="shared" si="6"/>
        <v>0</v>
      </c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28" ht="15.75">
      <c r="A68" s="8"/>
      <c r="B68" s="13"/>
      <c r="C68" s="13"/>
      <c r="D68" s="40">
        <v>17550000000</v>
      </c>
      <c r="E68" s="41" t="s">
        <v>113</v>
      </c>
      <c r="F68" s="57"/>
      <c r="G68" s="57"/>
      <c r="H68" s="57"/>
      <c r="I68" s="41"/>
      <c r="J68" s="41"/>
      <c r="K68" s="41"/>
      <c r="L68" s="41"/>
      <c r="M68" s="41"/>
      <c r="N68" s="38">
        <f t="shared" si="7"/>
        <v>0</v>
      </c>
      <c r="O68" s="38">
        <f t="shared" si="4"/>
        <v>0</v>
      </c>
      <c r="P68" s="38">
        <f t="shared" si="5"/>
        <v>0</v>
      </c>
      <c r="Q68" s="29">
        <v>982700</v>
      </c>
      <c r="R68" s="38"/>
      <c r="S68" s="38"/>
      <c r="T68" s="38"/>
      <c r="U68" s="38">
        <v>44016</v>
      </c>
      <c r="V68" s="38"/>
      <c r="W68" s="29">
        <v>118700</v>
      </c>
      <c r="X68" s="29"/>
      <c r="Y68" s="37"/>
      <c r="Z68" s="38">
        <f t="shared" si="8"/>
        <v>1145416</v>
      </c>
      <c r="AA68" s="38">
        <f t="shared" si="9"/>
        <v>1145416</v>
      </c>
      <c r="AB68" s="29">
        <f t="shared" si="6"/>
        <v>0</v>
      </c>
    </row>
    <row r="69" spans="1:40" s="14" customFormat="1" ht="20.25" customHeight="1">
      <c r="A69" s="15"/>
      <c r="B69" s="16"/>
      <c r="C69" s="16"/>
      <c r="D69" s="40">
        <v>17551000000</v>
      </c>
      <c r="E69" s="41" t="s">
        <v>114</v>
      </c>
      <c r="F69" s="57"/>
      <c r="G69" s="57"/>
      <c r="H69" s="57"/>
      <c r="I69" s="41"/>
      <c r="J69" s="41"/>
      <c r="K69" s="41"/>
      <c r="L69" s="41"/>
      <c r="M69" s="41"/>
      <c r="N69" s="38">
        <f t="shared" si="7"/>
        <v>0</v>
      </c>
      <c r="O69" s="38">
        <f t="shared" si="4"/>
        <v>0</v>
      </c>
      <c r="P69" s="38">
        <f t="shared" si="5"/>
        <v>0</v>
      </c>
      <c r="Q69" s="29">
        <v>781100</v>
      </c>
      <c r="R69" s="38"/>
      <c r="S69" s="38"/>
      <c r="T69" s="38"/>
      <c r="U69" s="38">
        <v>16506</v>
      </c>
      <c r="V69" s="38"/>
      <c r="W69" s="29">
        <v>130170</v>
      </c>
      <c r="X69" s="29"/>
      <c r="Y69" s="37"/>
      <c r="Z69" s="38">
        <f t="shared" si="8"/>
        <v>927776</v>
      </c>
      <c r="AA69" s="38">
        <f t="shared" si="9"/>
        <v>927776</v>
      </c>
      <c r="AB69" s="29">
        <f t="shared" si="6"/>
        <v>0</v>
      </c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s="14" customFormat="1" ht="18.75" customHeight="1">
      <c r="A70" s="15"/>
      <c r="B70" s="16"/>
      <c r="C70" s="16"/>
      <c r="D70" s="40">
        <v>17552000000</v>
      </c>
      <c r="E70" s="41" t="s">
        <v>115</v>
      </c>
      <c r="F70" s="57"/>
      <c r="G70" s="57"/>
      <c r="H70" s="57"/>
      <c r="I70" s="41"/>
      <c r="J70" s="41"/>
      <c r="K70" s="41"/>
      <c r="L70" s="41"/>
      <c r="M70" s="41"/>
      <c r="N70" s="38">
        <f t="shared" si="7"/>
        <v>0</v>
      </c>
      <c r="O70" s="38">
        <f t="shared" si="4"/>
        <v>0</v>
      </c>
      <c r="P70" s="38">
        <f t="shared" si="5"/>
        <v>0</v>
      </c>
      <c r="Q70" s="29">
        <v>2192100</v>
      </c>
      <c r="R70" s="38">
        <v>285475</v>
      </c>
      <c r="S70" s="38"/>
      <c r="T70" s="38"/>
      <c r="U70" s="38">
        <v>165060</v>
      </c>
      <c r="V70" s="38"/>
      <c r="W70" s="29">
        <v>379000</v>
      </c>
      <c r="X70" s="29"/>
      <c r="Y70" s="37"/>
      <c r="Z70" s="38">
        <f t="shared" si="8"/>
        <v>3021635</v>
      </c>
      <c r="AA70" s="38">
        <f t="shared" si="9"/>
        <v>3021635</v>
      </c>
      <c r="AB70" s="29">
        <f t="shared" si="6"/>
        <v>0</v>
      </c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s="14" customFormat="1" ht="15.75">
      <c r="A71" s="15"/>
      <c r="B71" s="16"/>
      <c r="C71" s="16"/>
      <c r="D71" s="40">
        <v>17553000000</v>
      </c>
      <c r="E71" s="41" t="s">
        <v>116</v>
      </c>
      <c r="F71" s="57"/>
      <c r="G71" s="57"/>
      <c r="H71" s="57"/>
      <c r="I71" s="41"/>
      <c r="J71" s="41"/>
      <c r="K71" s="41"/>
      <c r="L71" s="41"/>
      <c r="M71" s="41"/>
      <c r="N71" s="38">
        <f t="shared" si="7"/>
        <v>0</v>
      </c>
      <c r="O71" s="38">
        <f t="shared" si="4"/>
        <v>0</v>
      </c>
      <c r="P71" s="38">
        <f t="shared" si="5"/>
        <v>0</v>
      </c>
      <c r="Q71" s="29">
        <v>976800</v>
      </c>
      <c r="R71" s="38">
        <v>285475</v>
      </c>
      <c r="S71" s="38"/>
      <c r="T71" s="38"/>
      <c r="U71" s="38">
        <v>38514</v>
      </c>
      <c r="V71" s="38"/>
      <c r="W71" s="29">
        <v>206700</v>
      </c>
      <c r="X71" s="29"/>
      <c r="Y71" s="37"/>
      <c r="Z71" s="38">
        <f t="shared" si="8"/>
        <v>1507489</v>
      </c>
      <c r="AA71" s="38">
        <f t="shared" si="9"/>
        <v>1507489</v>
      </c>
      <c r="AB71" s="29">
        <f t="shared" si="6"/>
        <v>0</v>
      </c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s="14" customFormat="1" ht="15.75">
      <c r="A72" s="15"/>
      <c r="B72" s="16"/>
      <c r="C72" s="16"/>
      <c r="D72" s="40">
        <v>17554000000</v>
      </c>
      <c r="E72" s="41" t="s">
        <v>117</v>
      </c>
      <c r="F72" s="57"/>
      <c r="G72" s="57"/>
      <c r="H72" s="57"/>
      <c r="I72" s="41"/>
      <c r="J72" s="41"/>
      <c r="K72" s="41"/>
      <c r="L72" s="41"/>
      <c r="M72" s="41"/>
      <c r="N72" s="38">
        <f t="shared" si="7"/>
        <v>0</v>
      </c>
      <c r="O72" s="38">
        <f t="shared" si="4"/>
        <v>0</v>
      </c>
      <c r="P72" s="38">
        <f t="shared" si="5"/>
        <v>0</v>
      </c>
      <c r="Q72" s="29">
        <v>1369000</v>
      </c>
      <c r="R72" s="38">
        <v>207346</v>
      </c>
      <c r="S72" s="38"/>
      <c r="T72" s="38"/>
      <c r="U72" s="38">
        <v>220080</v>
      </c>
      <c r="V72" s="38"/>
      <c r="W72" s="29">
        <v>382800</v>
      </c>
      <c r="X72" s="29"/>
      <c r="Y72" s="37"/>
      <c r="Z72" s="38">
        <f t="shared" si="8"/>
        <v>2179226</v>
      </c>
      <c r="AA72" s="38">
        <f t="shared" si="9"/>
        <v>2179226</v>
      </c>
      <c r="AB72" s="29">
        <f t="shared" si="6"/>
        <v>0</v>
      </c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28" ht="17.25" customHeight="1">
      <c r="A73" s="8"/>
      <c r="B73" s="13"/>
      <c r="C73" s="13"/>
      <c r="D73" s="40">
        <v>17555000000</v>
      </c>
      <c r="E73" s="41" t="s">
        <v>118</v>
      </c>
      <c r="F73" s="57"/>
      <c r="G73" s="57"/>
      <c r="H73" s="57"/>
      <c r="I73" s="41"/>
      <c r="J73" s="41"/>
      <c r="K73" s="41"/>
      <c r="L73" s="41"/>
      <c r="M73" s="41"/>
      <c r="N73" s="38">
        <f t="shared" si="7"/>
        <v>0</v>
      </c>
      <c r="O73" s="38">
        <f t="shared" si="4"/>
        <v>0</v>
      </c>
      <c r="P73" s="38">
        <f t="shared" si="5"/>
        <v>0</v>
      </c>
      <c r="Q73" s="29">
        <v>1908500</v>
      </c>
      <c r="R73" s="38">
        <v>259187</v>
      </c>
      <c r="S73" s="38">
        <v>1839542</v>
      </c>
      <c r="T73" s="38"/>
      <c r="U73" s="38">
        <v>231084</v>
      </c>
      <c r="V73" s="38"/>
      <c r="W73" s="29">
        <v>934100</v>
      </c>
      <c r="X73" s="29"/>
      <c r="Y73" s="37"/>
      <c r="Z73" s="38">
        <f t="shared" si="8"/>
        <v>5172413</v>
      </c>
      <c r="AA73" s="38">
        <f t="shared" si="9"/>
        <v>5172413</v>
      </c>
      <c r="AB73" s="29">
        <f t="shared" si="6"/>
        <v>0</v>
      </c>
    </row>
    <row r="74" spans="1:28" ht="18" customHeight="1">
      <c r="A74" s="8"/>
      <c r="B74" s="13"/>
      <c r="C74" s="13"/>
      <c r="D74" s="40">
        <v>17556000000</v>
      </c>
      <c r="E74" s="41" t="s">
        <v>119</v>
      </c>
      <c r="F74" s="57"/>
      <c r="G74" s="57"/>
      <c r="H74" s="57"/>
      <c r="I74" s="41"/>
      <c r="J74" s="41"/>
      <c r="K74" s="41"/>
      <c r="L74" s="41"/>
      <c r="M74" s="41"/>
      <c r="N74" s="38">
        <f t="shared" si="7"/>
        <v>0</v>
      </c>
      <c r="O74" s="38">
        <f t="shared" si="4"/>
        <v>0</v>
      </c>
      <c r="P74" s="38">
        <f t="shared" si="5"/>
        <v>0</v>
      </c>
      <c r="Q74" s="29">
        <v>2163100</v>
      </c>
      <c r="R74" s="38">
        <v>508700</v>
      </c>
      <c r="S74" s="38"/>
      <c r="T74" s="38"/>
      <c r="U74" s="38">
        <v>539196</v>
      </c>
      <c r="V74" s="38"/>
      <c r="W74" s="29">
        <v>704400</v>
      </c>
      <c r="X74" s="29"/>
      <c r="Y74" s="37"/>
      <c r="Z74" s="38">
        <f t="shared" si="8"/>
        <v>3915396</v>
      </c>
      <c r="AA74" s="38">
        <f t="shared" si="9"/>
        <v>3915396</v>
      </c>
      <c r="AB74" s="29">
        <f t="shared" si="6"/>
        <v>0</v>
      </c>
    </row>
    <row r="75" spans="1:28" ht="15.75" customHeight="1">
      <c r="A75" s="8"/>
      <c r="B75" s="13"/>
      <c r="C75" s="13"/>
      <c r="D75" s="40">
        <v>17557000000</v>
      </c>
      <c r="E75" s="41" t="s">
        <v>120</v>
      </c>
      <c r="F75" s="57"/>
      <c r="G75" s="57"/>
      <c r="H75" s="57"/>
      <c r="I75" s="41"/>
      <c r="J75" s="41"/>
      <c r="K75" s="41"/>
      <c r="L75" s="41"/>
      <c r="M75" s="41"/>
      <c r="N75" s="38">
        <f t="shared" si="7"/>
        <v>0</v>
      </c>
      <c r="O75" s="38">
        <f t="shared" si="4"/>
        <v>0</v>
      </c>
      <c r="P75" s="38">
        <f t="shared" si="5"/>
        <v>0</v>
      </c>
      <c r="Q75" s="29">
        <v>2212200</v>
      </c>
      <c r="R75" s="38">
        <v>285475</v>
      </c>
      <c r="S75" s="38"/>
      <c r="T75" s="38"/>
      <c r="U75" s="38">
        <v>253092</v>
      </c>
      <c r="V75" s="38"/>
      <c r="W75" s="29">
        <v>432600</v>
      </c>
      <c r="X75" s="29"/>
      <c r="Y75" s="37"/>
      <c r="Z75" s="38">
        <f t="shared" si="8"/>
        <v>3183367</v>
      </c>
      <c r="AA75" s="38">
        <f t="shared" si="9"/>
        <v>3183367</v>
      </c>
      <c r="AB75" s="29">
        <f t="shared" si="6"/>
        <v>0</v>
      </c>
    </row>
    <row r="76" spans="1:28" ht="17.25" customHeight="1">
      <c r="A76" s="8"/>
      <c r="B76" s="13"/>
      <c r="C76" s="13"/>
      <c r="D76" s="40">
        <v>17558000000</v>
      </c>
      <c r="E76" s="41" t="s">
        <v>121</v>
      </c>
      <c r="F76" s="57"/>
      <c r="G76" s="57"/>
      <c r="H76" s="57"/>
      <c r="I76" s="41"/>
      <c r="J76" s="41"/>
      <c r="K76" s="41"/>
      <c r="L76" s="41"/>
      <c r="M76" s="41"/>
      <c r="N76" s="38">
        <f t="shared" si="7"/>
        <v>0</v>
      </c>
      <c r="O76" s="38">
        <f t="shared" si="4"/>
        <v>0</v>
      </c>
      <c r="P76" s="38">
        <f t="shared" si="5"/>
        <v>0</v>
      </c>
      <c r="Q76" s="29">
        <v>1094200</v>
      </c>
      <c r="R76" s="38"/>
      <c r="S76" s="38"/>
      <c r="T76" s="38"/>
      <c r="U76" s="38">
        <v>93534</v>
      </c>
      <c r="V76" s="38"/>
      <c r="W76" s="29">
        <v>230000</v>
      </c>
      <c r="X76" s="29"/>
      <c r="Y76" s="37"/>
      <c r="Z76" s="38">
        <f t="shared" si="8"/>
        <v>1417734</v>
      </c>
      <c r="AA76" s="38">
        <f t="shared" si="9"/>
        <v>1417734</v>
      </c>
      <c r="AB76" s="29">
        <f t="shared" si="6"/>
        <v>0</v>
      </c>
    </row>
    <row r="77" spans="1:28" ht="19.5" customHeight="1">
      <c r="A77" s="8"/>
      <c r="B77" s="13"/>
      <c r="C77" s="13"/>
      <c r="D77" s="40">
        <v>17559000000</v>
      </c>
      <c r="E77" s="41" t="s">
        <v>122</v>
      </c>
      <c r="F77" s="57"/>
      <c r="G77" s="57"/>
      <c r="H77" s="57"/>
      <c r="I77" s="41"/>
      <c r="J77" s="41"/>
      <c r="K77" s="41"/>
      <c r="L77" s="41"/>
      <c r="M77" s="41"/>
      <c r="N77" s="38">
        <f t="shared" si="7"/>
        <v>0</v>
      </c>
      <c r="O77" s="38">
        <f t="shared" si="4"/>
        <v>0</v>
      </c>
      <c r="P77" s="38">
        <f t="shared" si="5"/>
        <v>0</v>
      </c>
      <c r="Q77" s="29">
        <v>1767300</v>
      </c>
      <c r="R77" s="38">
        <v>374765</v>
      </c>
      <c r="S77" s="38"/>
      <c r="T77" s="38"/>
      <c r="U77" s="38">
        <v>165060</v>
      </c>
      <c r="V77" s="38"/>
      <c r="W77" s="29">
        <v>938000</v>
      </c>
      <c r="X77" s="29"/>
      <c r="Y77" s="37"/>
      <c r="Z77" s="38">
        <f t="shared" si="8"/>
        <v>3245125</v>
      </c>
      <c r="AA77" s="38">
        <f t="shared" si="9"/>
        <v>3245125</v>
      </c>
      <c r="AB77" s="29">
        <f t="shared" si="6"/>
        <v>0</v>
      </c>
    </row>
    <row r="78" spans="1:28" ht="18.75" customHeight="1">
      <c r="A78" s="8"/>
      <c r="B78" s="13"/>
      <c r="C78" s="13"/>
      <c r="D78" s="40">
        <v>17560000000</v>
      </c>
      <c r="E78" s="41" t="s">
        <v>123</v>
      </c>
      <c r="F78" s="57"/>
      <c r="G78" s="57"/>
      <c r="H78" s="57"/>
      <c r="I78" s="41"/>
      <c r="J78" s="41"/>
      <c r="K78" s="41"/>
      <c r="L78" s="41"/>
      <c r="M78" s="41"/>
      <c r="N78" s="38">
        <f t="shared" si="7"/>
        <v>0</v>
      </c>
      <c r="O78" s="38">
        <f t="shared" si="4"/>
        <v>0</v>
      </c>
      <c r="P78" s="38">
        <f t="shared" si="5"/>
        <v>0</v>
      </c>
      <c r="Q78" s="29">
        <v>812200</v>
      </c>
      <c r="R78" s="38"/>
      <c r="S78" s="38"/>
      <c r="T78" s="38"/>
      <c r="U78" s="38">
        <v>66024</v>
      </c>
      <c r="V78" s="38"/>
      <c r="W78" s="29">
        <v>241200</v>
      </c>
      <c r="X78" s="29"/>
      <c r="Y78" s="37"/>
      <c r="Z78" s="38">
        <f t="shared" si="8"/>
        <v>1119424</v>
      </c>
      <c r="AA78" s="38">
        <f t="shared" si="9"/>
        <v>1119424</v>
      </c>
      <c r="AB78" s="29">
        <f t="shared" si="6"/>
        <v>0</v>
      </c>
    </row>
    <row r="79" spans="1:28" ht="15.75">
      <c r="A79" s="8"/>
      <c r="B79" s="13"/>
      <c r="C79" s="13"/>
      <c r="D79" s="40">
        <v>17561000000</v>
      </c>
      <c r="E79" s="41" t="s">
        <v>124</v>
      </c>
      <c r="F79" s="57"/>
      <c r="G79" s="57"/>
      <c r="H79" s="57"/>
      <c r="I79" s="41"/>
      <c r="J79" s="41"/>
      <c r="K79" s="41"/>
      <c r="L79" s="41"/>
      <c r="M79" s="41"/>
      <c r="N79" s="38">
        <f t="shared" si="7"/>
        <v>0</v>
      </c>
      <c r="O79" s="38">
        <f t="shared" si="4"/>
        <v>0</v>
      </c>
      <c r="P79" s="38">
        <f t="shared" si="5"/>
        <v>0</v>
      </c>
      <c r="Q79" s="29">
        <v>1744600</v>
      </c>
      <c r="R79" s="38">
        <v>374140</v>
      </c>
      <c r="S79" s="38"/>
      <c r="T79" s="38"/>
      <c r="U79" s="38">
        <v>412650</v>
      </c>
      <c r="V79" s="38"/>
      <c r="W79" s="29">
        <v>582000</v>
      </c>
      <c r="X79" s="29"/>
      <c r="Y79" s="37"/>
      <c r="Z79" s="38">
        <f t="shared" si="8"/>
        <v>3113390</v>
      </c>
      <c r="AA79" s="38">
        <f t="shared" si="9"/>
        <v>3113390</v>
      </c>
      <c r="AB79" s="29">
        <f t="shared" si="6"/>
        <v>0</v>
      </c>
    </row>
    <row r="80" spans="1:28" ht="15.75">
      <c r="A80" s="8"/>
      <c r="B80" s="13"/>
      <c r="C80" s="13"/>
      <c r="D80" s="40">
        <v>17562000000</v>
      </c>
      <c r="E80" s="41" t="s">
        <v>125</v>
      </c>
      <c r="F80" s="57"/>
      <c r="G80" s="57"/>
      <c r="H80" s="57"/>
      <c r="I80" s="41"/>
      <c r="J80" s="41"/>
      <c r="K80" s="41"/>
      <c r="L80" s="41"/>
      <c r="M80" s="41"/>
      <c r="N80" s="38">
        <f t="shared" si="7"/>
        <v>0</v>
      </c>
      <c r="O80" s="38">
        <f t="shared" si="4"/>
        <v>0</v>
      </c>
      <c r="P80" s="38">
        <f t="shared" si="5"/>
        <v>0</v>
      </c>
      <c r="Q80" s="29">
        <v>2398000</v>
      </c>
      <c r="R80" s="38">
        <v>615595</v>
      </c>
      <c r="S80" s="38"/>
      <c r="T80" s="38"/>
      <c r="U80" s="38">
        <v>165060</v>
      </c>
      <c r="V80" s="38"/>
      <c r="W80" s="29">
        <v>1091100</v>
      </c>
      <c r="X80" s="29"/>
      <c r="Y80" s="37"/>
      <c r="Z80" s="38">
        <f t="shared" si="8"/>
        <v>4269755</v>
      </c>
      <c r="AA80" s="38">
        <f t="shared" si="9"/>
        <v>4269755</v>
      </c>
      <c r="AB80" s="29">
        <f t="shared" si="6"/>
        <v>0</v>
      </c>
    </row>
    <row r="81" spans="1:28" ht="15.75">
      <c r="A81" s="8"/>
      <c r="B81" s="13"/>
      <c r="C81" s="13"/>
      <c r="D81" s="40">
        <v>17563000000</v>
      </c>
      <c r="E81" s="41" t="s">
        <v>126</v>
      </c>
      <c r="F81" s="57"/>
      <c r="G81" s="57"/>
      <c r="H81" s="57"/>
      <c r="I81" s="41"/>
      <c r="J81" s="41"/>
      <c r="K81" s="41"/>
      <c r="L81" s="41"/>
      <c r="M81" s="41"/>
      <c r="N81" s="38">
        <f>SUM(F81:M81)</f>
        <v>0</v>
      </c>
      <c r="O81" s="38">
        <f t="shared" si="4"/>
        <v>0</v>
      </c>
      <c r="P81" s="38">
        <f t="shared" si="5"/>
        <v>0</v>
      </c>
      <c r="Q81" s="29">
        <v>1123300</v>
      </c>
      <c r="R81" s="38"/>
      <c r="S81" s="38"/>
      <c r="T81" s="38"/>
      <c r="U81" s="38">
        <v>11004</v>
      </c>
      <c r="V81" s="38"/>
      <c r="W81" s="29">
        <v>348400</v>
      </c>
      <c r="X81" s="29"/>
      <c r="Y81" s="37"/>
      <c r="Z81" s="38">
        <f t="shared" si="8"/>
        <v>1482704</v>
      </c>
      <c r="AA81" s="38">
        <f t="shared" si="9"/>
        <v>1482704</v>
      </c>
      <c r="AB81" s="29">
        <f t="shared" si="6"/>
        <v>0</v>
      </c>
    </row>
    <row r="82" spans="1:28" ht="15.75">
      <c r="A82" s="8"/>
      <c r="B82" s="13"/>
      <c r="C82" s="13"/>
      <c r="D82" s="40">
        <v>17564000000</v>
      </c>
      <c r="E82" s="41" t="s">
        <v>127</v>
      </c>
      <c r="F82" s="57"/>
      <c r="G82" s="57"/>
      <c r="H82" s="57"/>
      <c r="I82" s="41"/>
      <c r="J82" s="41"/>
      <c r="K82" s="41"/>
      <c r="L82" s="41"/>
      <c r="M82" s="41"/>
      <c r="N82" s="38">
        <f>SUM(F82:M82)</f>
        <v>0</v>
      </c>
      <c r="O82" s="38">
        <f t="shared" si="4"/>
        <v>0</v>
      </c>
      <c r="P82" s="38">
        <f t="shared" si="5"/>
        <v>0</v>
      </c>
      <c r="Q82" s="29">
        <v>11205000</v>
      </c>
      <c r="R82" s="38">
        <v>403531</v>
      </c>
      <c r="S82" s="38">
        <v>353758</v>
      </c>
      <c r="T82" s="38">
        <v>4668500</v>
      </c>
      <c r="U82" s="38">
        <v>935340</v>
      </c>
      <c r="V82" s="38"/>
      <c r="W82" s="29">
        <v>6980930</v>
      </c>
      <c r="X82" s="29"/>
      <c r="Y82" s="37"/>
      <c r="Z82" s="38">
        <f t="shared" si="8"/>
        <v>24547059</v>
      </c>
      <c r="AA82" s="38">
        <f t="shared" si="9"/>
        <v>24547059</v>
      </c>
      <c r="AB82" s="29">
        <f t="shared" si="6"/>
        <v>0</v>
      </c>
    </row>
    <row r="83" spans="1:28" ht="15.75">
      <c r="A83" s="8"/>
      <c r="B83" s="13"/>
      <c r="C83" s="13"/>
      <c r="D83" s="40">
        <v>17565000000</v>
      </c>
      <c r="E83" s="41" t="s">
        <v>128</v>
      </c>
      <c r="F83" s="57"/>
      <c r="G83" s="57"/>
      <c r="H83" s="57"/>
      <c r="I83" s="41"/>
      <c r="J83" s="41"/>
      <c r="K83" s="41"/>
      <c r="L83" s="41"/>
      <c r="M83" s="41"/>
      <c r="N83" s="38">
        <f>SUM(F83:M83)</f>
        <v>0</v>
      </c>
      <c r="O83" s="38">
        <f t="shared" si="4"/>
        <v>0</v>
      </c>
      <c r="P83" s="38">
        <f t="shared" si="5"/>
        <v>0</v>
      </c>
      <c r="Q83" s="29">
        <v>2633500</v>
      </c>
      <c r="R83" s="38">
        <v>285475</v>
      </c>
      <c r="S83" s="53"/>
      <c r="T83" s="38"/>
      <c r="U83" s="38">
        <v>291606</v>
      </c>
      <c r="V83" s="38"/>
      <c r="W83" s="29">
        <v>727400</v>
      </c>
      <c r="X83" s="29"/>
      <c r="Y83" s="37"/>
      <c r="Z83" s="38">
        <f t="shared" si="8"/>
        <v>3937981</v>
      </c>
      <c r="AA83" s="38">
        <f t="shared" si="9"/>
        <v>3937981</v>
      </c>
      <c r="AB83" s="29">
        <f t="shared" si="6"/>
        <v>0</v>
      </c>
    </row>
    <row r="84" spans="1:28" ht="15.75">
      <c r="A84" s="8"/>
      <c r="B84" s="13"/>
      <c r="C84" s="13"/>
      <c r="D84" s="40">
        <v>17566000000</v>
      </c>
      <c r="E84" s="41" t="s">
        <v>129</v>
      </c>
      <c r="F84" s="57"/>
      <c r="G84" s="57"/>
      <c r="H84" s="57"/>
      <c r="I84" s="41"/>
      <c r="J84" s="41"/>
      <c r="K84" s="41"/>
      <c r="L84" s="41"/>
      <c r="M84" s="41"/>
      <c r="N84" s="38">
        <f>SUM(F84:M84)</f>
        <v>0</v>
      </c>
      <c r="O84" s="38">
        <f t="shared" si="4"/>
        <v>0</v>
      </c>
      <c r="P84" s="38">
        <f t="shared" si="5"/>
        <v>0</v>
      </c>
      <c r="Q84" s="29">
        <v>4123600</v>
      </c>
      <c r="R84" s="38">
        <v>374765</v>
      </c>
      <c r="S84" s="38"/>
      <c r="T84" s="38"/>
      <c r="U84" s="38">
        <v>528192</v>
      </c>
      <c r="V84" s="38"/>
      <c r="W84" s="29">
        <v>1011000</v>
      </c>
      <c r="X84" s="29"/>
      <c r="Y84" s="37"/>
      <c r="Z84" s="38">
        <f t="shared" si="8"/>
        <v>6037557</v>
      </c>
      <c r="AA84" s="38">
        <f t="shared" si="9"/>
        <v>6037557</v>
      </c>
      <c r="AB84" s="29">
        <f t="shared" si="6"/>
        <v>0</v>
      </c>
    </row>
    <row r="85" spans="1:28" ht="18" customHeight="1">
      <c r="A85" s="8"/>
      <c r="B85" s="13"/>
      <c r="C85" s="13"/>
      <c r="D85" s="40">
        <v>17567000000</v>
      </c>
      <c r="E85" s="41" t="s">
        <v>130</v>
      </c>
      <c r="F85" s="57"/>
      <c r="G85" s="57"/>
      <c r="H85" s="57"/>
      <c r="I85" s="41"/>
      <c r="J85" s="41"/>
      <c r="K85" s="41"/>
      <c r="L85" s="41"/>
      <c r="M85" s="41"/>
      <c r="N85" s="38">
        <f>SUM(F85:M85)</f>
        <v>0</v>
      </c>
      <c r="O85" s="38">
        <f t="shared" si="4"/>
        <v>0</v>
      </c>
      <c r="P85" s="38">
        <f t="shared" si="5"/>
        <v>0</v>
      </c>
      <c r="Q85" s="29">
        <v>834500</v>
      </c>
      <c r="R85" s="38">
        <v>196185</v>
      </c>
      <c r="S85" s="38"/>
      <c r="T85" s="38"/>
      <c r="U85" s="38">
        <v>27510</v>
      </c>
      <c r="V85" s="38"/>
      <c r="W85" s="29">
        <v>42100</v>
      </c>
      <c r="X85" s="29"/>
      <c r="Y85" s="37"/>
      <c r="Z85" s="38">
        <f t="shared" si="8"/>
        <v>1100295</v>
      </c>
      <c r="AA85" s="38">
        <f t="shared" si="9"/>
        <v>1100295</v>
      </c>
      <c r="AB85" s="29">
        <f t="shared" si="6"/>
        <v>0</v>
      </c>
    </row>
    <row r="86" spans="1:28" ht="15" customHeight="1">
      <c r="A86" s="8"/>
      <c r="B86" s="13"/>
      <c r="C86" s="13"/>
      <c r="D86" s="36"/>
      <c r="E86" s="26" t="s">
        <v>11</v>
      </c>
      <c r="F86" s="37">
        <f>SUM(F22:F85)</f>
        <v>0</v>
      </c>
      <c r="G86" s="37">
        <f>SUM(G22:G85)</f>
        <v>0</v>
      </c>
      <c r="H86" s="37">
        <f>SUM(H22:H85)</f>
        <v>0</v>
      </c>
      <c r="I86" s="37">
        <f>SUM(I64:I85)</f>
        <v>0</v>
      </c>
      <c r="J86" s="37">
        <f>SUM(J64:J85)</f>
        <v>0</v>
      </c>
      <c r="K86" s="37">
        <f>SUM(K64:K85)</f>
        <v>0</v>
      </c>
      <c r="L86" s="37">
        <f>SUM(L64:L85)</f>
        <v>0</v>
      </c>
      <c r="M86" s="37">
        <f>SUM(M64:M85)</f>
        <v>0</v>
      </c>
      <c r="N86" s="37">
        <f aca="true" t="shared" si="10" ref="N86:V86">SUM(N22:N85)</f>
        <v>0</v>
      </c>
      <c r="O86" s="37">
        <f t="shared" si="10"/>
        <v>0</v>
      </c>
      <c r="P86" s="37">
        <f t="shared" si="10"/>
        <v>0</v>
      </c>
      <c r="Q86" s="37">
        <f t="shared" si="10"/>
        <v>89667100</v>
      </c>
      <c r="R86" s="37">
        <f t="shared" si="10"/>
        <v>7623074</v>
      </c>
      <c r="S86" s="37">
        <f t="shared" si="10"/>
        <v>2193300</v>
      </c>
      <c r="T86" s="37">
        <f t="shared" si="10"/>
        <v>4668500</v>
      </c>
      <c r="U86" s="37">
        <f t="shared" si="10"/>
        <v>7867860</v>
      </c>
      <c r="V86" s="37">
        <f t="shared" si="10"/>
        <v>0</v>
      </c>
      <c r="W86" s="37">
        <f>SUM(W22:W85)</f>
        <v>23852100</v>
      </c>
      <c r="X86" s="37"/>
      <c r="Y86" s="37">
        <f>SUM(Y64:Y85)</f>
        <v>0</v>
      </c>
      <c r="Z86" s="37">
        <f>SUM(Z22:Z85)</f>
        <v>135871934</v>
      </c>
      <c r="AA86" s="37">
        <f>SUM(AA22:AA85)</f>
        <v>135871934</v>
      </c>
      <c r="AB86" s="59">
        <f>SUM(AB22:AB85)</f>
        <v>0</v>
      </c>
    </row>
    <row r="87" spans="1:29" ht="15.75">
      <c r="A87" s="8"/>
      <c r="B87" s="13"/>
      <c r="C87" s="13"/>
      <c r="D87" s="36"/>
      <c r="E87" s="26" t="s">
        <v>66</v>
      </c>
      <c r="F87" s="37">
        <f aca="true" t="shared" si="11" ref="F87:Y87">F86+F21</f>
        <v>0</v>
      </c>
      <c r="G87" s="37">
        <f t="shared" si="11"/>
        <v>0</v>
      </c>
      <c r="H87" s="37">
        <f t="shared" si="11"/>
        <v>0</v>
      </c>
      <c r="I87" s="37">
        <f t="shared" si="11"/>
        <v>0</v>
      </c>
      <c r="J87" s="37">
        <f t="shared" si="11"/>
        <v>0</v>
      </c>
      <c r="K87" s="37">
        <f t="shared" si="11"/>
        <v>0</v>
      </c>
      <c r="L87" s="37">
        <f t="shared" si="11"/>
        <v>0</v>
      </c>
      <c r="M87" s="37">
        <f t="shared" si="11"/>
        <v>0</v>
      </c>
      <c r="N87" s="37">
        <f t="shared" si="11"/>
        <v>0</v>
      </c>
      <c r="O87" s="37">
        <f t="shared" si="11"/>
        <v>0</v>
      </c>
      <c r="P87" s="37">
        <f t="shared" si="11"/>
        <v>0</v>
      </c>
      <c r="Q87" s="37">
        <f t="shared" si="11"/>
        <v>89667100</v>
      </c>
      <c r="R87" s="37">
        <f t="shared" si="11"/>
        <v>7623074</v>
      </c>
      <c r="S87" s="37">
        <f t="shared" si="11"/>
        <v>2193300</v>
      </c>
      <c r="T87" s="37">
        <f t="shared" si="11"/>
        <v>4668500</v>
      </c>
      <c r="U87" s="37">
        <f t="shared" si="11"/>
        <v>7867860</v>
      </c>
      <c r="V87" s="37">
        <f t="shared" si="11"/>
        <v>0</v>
      </c>
      <c r="W87" s="37">
        <f t="shared" si="11"/>
        <v>23852100</v>
      </c>
      <c r="X87" s="37"/>
      <c r="Y87" s="37">
        <f t="shared" si="11"/>
        <v>0</v>
      </c>
      <c r="Z87" s="37">
        <f>Z86+Z21</f>
        <v>135871934</v>
      </c>
      <c r="AA87" s="37">
        <f>AA86+AA21</f>
        <v>135871934</v>
      </c>
      <c r="AB87" s="37">
        <f>AB86+AB21</f>
        <v>0</v>
      </c>
      <c r="AC87" s="51"/>
    </row>
    <row r="88" spans="1:28" ht="15.75">
      <c r="A88" s="8"/>
      <c r="B88" s="13"/>
      <c r="C88" s="13"/>
      <c r="D88" s="30">
        <v>17100000000</v>
      </c>
      <c r="E88" s="27" t="s">
        <v>5</v>
      </c>
      <c r="F88" s="38">
        <v>157183300</v>
      </c>
      <c r="G88" s="38">
        <v>256191600</v>
      </c>
      <c r="H88" s="38">
        <v>86582900</v>
      </c>
      <c r="I88" s="38">
        <v>345362800</v>
      </c>
      <c r="J88" s="38">
        <v>40262000</v>
      </c>
      <c r="K88" s="38">
        <v>23719000</v>
      </c>
      <c r="L88" s="38">
        <v>32723800</v>
      </c>
      <c r="M88" s="38">
        <v>430533700</v>
      </c>
      <c r="N88" s="38">
        <f>SUM(F88:M88)</f>
        <v>1372559100</v>
      </c>
      <c r="O88" s="38">
        <f>F88+G88+H88+I88+J88+K88</f>
        <v>909301600</v>
      </c>
      <c r="P88" s="38">
        <f>L88+M88</f>
        <v>463257500</v>
      </c>
      <c r="Q88" s="38"/>
      <c r="R88" s="38">
        <v>35848926</v>
      </c>
      <c r="S88" s="38"/>
      <c r="T88" s="38"/>
      <c r="U88" s="38">
        <v>7866840</v>
      </c>
      <c r="V88" s="38">
        <v>7984300</v>
      </c>
      <c r="W88" s="38"/>
      <c r="X88" s="38">
        <v>40262000</v>
      </c>
      <c r="Y88" s="38">
        <v>5000000</v>
      </c>
      <c r="Z88" s="38">
        <f>SUM(Q88:Y88)</f>
        <v>96962066</v>
      </c>
      <c r="AA88" s="38">
        <f>SUM(Q88:W88)+X88</f>
        <v>91962066</v>
      </c>
      <c r="AB88" s="29">
        <f>Y88</f>
        <v>5000000</v>
      </c>
    </row>
    <row r="89" spans="1:28" ht="18.75">
      <c r="A89" s="8"/>
      <c r="B89" s="13"/>
      <c r="C89" s="13"/>
      <c r="D89" s="20"/>
      <c r="E89" s="25" t="s">
        <v>37</v>
      </c>
      <c r="F89" s="37">
        <f aca="true" t="shared" si="12" ref="F89:AB89">F87+F88</f>
        <v>157183300</v>
      </c>
      <c r="G89" s="37">
        <f t="shared" si="12"/>
        <v>256191600</v>
      </c>
      <c r="H89" s="37">
        <f t="shared" si="12"/>
        <v>86582900</v>
      </c>
      <c r="I89" s="37">
        <f t="shared" si="12"/>
        <v>345362800</v>
      </c>
      <c r="J89" s="37">
        <f t="shared" si="12"/>
        <v>40262000</v>
      </c>
      <c r="K89" s="37">
        <f t="shared" si="12"/>
        <v>23719000</v>
      </c>
      <c r="L89" s="37">
        <f t="shared" si="12"/>
        <v>32723800</v>
      </c>
      <c r="M89" s="37">
        <f t="shared" si="12"/>
        <v>430533700</v>
      </c>
      <c r="N89" s="37">
        <f t="shared" si="12"/>
        <v>1372559100</v>
      </c>
      <c r="O89" s="37">
        <f t="shared" si="12"/>
        <v>909301600</v>
      </c>
      <c r="P89" s="37">
        <f t="shared" si="12"/>
        <v>463257500</v>
      </c>
      <c r="Q89" s="37">
        <f t="shared" si="12"/>
        <v>89667100</v>
      </c>
      <c r="R89" s="37">
        <f t="shared" si="12"/>
        <v>43472000</v>
      </c>
      <c r="S89" s="37">
        <f t="shared" si="12"/>
        <v>2193300</v>
      </c>
      <c r="T89" s="37">
        <f t="shared" si="12"/>
        <v>4668500</v>
      </c>
      <c r="U89" s="37">
        <f t="shared" si="12"/>
        <v>15734700</v>
      </c>
      <c r="V89" s="37">
        <f t="shared" si="12"/>
        <v>7984300</v>
      </c>
      <c r="W89" s="37">
        <f t="shared" si="12"/>
        <v>23852100</v>
      </c>
      <c r="X89" s="37">
        <f t="shared" si="12"/>
        <v>40262000</v>
      </c>
      <c r="Y89" s="37">
        <f t="shared" si="12"/>
        <v>5000000</v>
      </c>
      <c r="Z89" s="37">
        <f t="shared" si="12"/>
        <v>232834000</v>
      </c>
      <c r="AA89" s="37">
        <f t="shared" si="12"/>
        <v>227834000</v>
      </c>
      <c r="AB89" s="37">
        <f t="shared" si="12"/>
        <v>5000000</v>
      </c>
    </row>
    <row r="90" spans="1:31" ht="58.5" customHeight="1">
      <c r="A90" s="8"/>
      <c r="B90" s="13"/>
      <c r="C90" s="13"/>
      <c r="N90" s="51"/>
      <c r="O90" s="51"/>
      <c r="R90" s="58"/>
      <c r="T90" s="52"/>
      <c r="U90" s="62" t="s">
        <v>36</v>
      </c>
      <c r="V90" s="62"/>
      <c r="W90" s="62"/>
      <c r="X90" s="60"/>
      <c r="Y90" s="81" t="s">
        <v>146</v>
      </c>
      <c r="Z90" s="81"/>
      <c r="AA90" s="81"/>
      <c r="AB90" s="81"/>
      <c r="AC90" s="39"/>
      <c r="AE90" s="39"/>
    </row>
    <row r="91" spans="1:3" ht="12.75">
      <c r="A91" s="8"/>
      <c r="B91" s="13"/>
      <c r="C91" s="13"/>
    </row>
    <row r="92" spans="1:26" ht="12.75">
      <c r="A92" s="8"/>
      <c r="B92" s="13"/>
      <c r="C92" s="13"/>
      <c r="G92" s="51"/>
      <c r="N92" s="51"/>
      <c r="O92" s="51"/>
      <c r="P92" s="51"/>
      <c r="Z92" s="51"/>
    </row>
    <row r="93" spans="1:28" ht="12.75">
      <c r="A93" s="8"/>
      <c r="B93" s="13"/>
      <c r="C93" s="13"/>
      <c r="F93" s="51"/>
      <c r="G93" s="51"/>
      <c r="I93" s="71"/>
      <c r="R93" s="51"/>
      <c r="U93" s="51"/>
      <c r="V93" s="51"/>
      <c r="Z93" s="51"/>
      <c r="AB93" s="51"/>
    </row>
    <row r="94" spans="1:28" ht="12.75">
      <c r="A94" s="8"/>
      <c r="B94" s="13"/>
      <c r="C94" s="13"/>
      <c r="G94" s="51"/>
      <c r="I94" s="73"/>
      <c r="Z94" s="51"/>
      <c r="AB94" s="51"/>
    </row>
    <row r="95" spans="1:26" ht="15.75">
      <c r="A95" s="8"/>
      <c r="B95" s="13"/>
      <c r="C95" s="13"/>
      <c r="I95" s="1"/>
      <c r="Z95" s="51"/>
    </row>
    <row r="96" spans="1:3" ht="12.75">
      <c r="A96" s="8"/>
      <c r="B96" s="13"/>
      <c r="C96" s="13"/>
    </row>
    <row r="97" spans="1:3" ht="12.75">
      <c r="A97" s="8"/>
      <c r="B97" s="13"/>
      <c r="C97" s="13"/>
    </row>
    <row r="98" spans="1:3" ht="12.75">
      <c r="A98" s="8"/>
      <c r="B98" s="13"/>
      <c r="C98" s="13"/>
    </row>
    <row r="99" spans="1:3" ht="12.75">
      <c r="A99" s="8"/>
      <c r="B99" s="13"/>
      <c r="C99" s="13"/>
    </row>
    <row r="100" spans="1:3" ht="12.75">
      <c r="A100" s="8"/>
      <c r="B100" s="13"/>
      <c r="C100" s="13"/>
    </row>
    <row r="101" spans="1:3" ht="12.75">
      <c r="A101" s="8"/>
      <c r="B101" s="13"/>
      <c r="C101" s="13"/>
    </row>
    <row r="102" spans="1:3" ht="12.75">
      <c r="A102" s="8"/>
      <c r="B102" s="13"/>
      <c r="C102" s="13"/>
    </row>
    <row r="103" spans="1:3" ht="12.75">
      <c r="A103" s="8"/>
      <c r="B103" s="13"/>
      <c r="C103" s="13"/>
    </row>
    <row r="104" spans="1:3" ht="12.75">
      <c r="A104" s="8"/>
      <c r="B104" s="13"/>
      <c r="C104" s="13"/>
    </row>
    <row r="105" spans="1:3" ht="12.75">
      <c r="A105" s="8"/>
      <c r="B105" s="13"/>
      <c r="C105" s="13"/>
    </row>
    <row r="106" ht="44.25" customHeight="1">
      <c r="A106" s="8"/>
    </row>
    <row r="107" ht="12.75">
      <c r="A107" s="8"/>
    </row>
    <row r="108" ht="12.75">
      <c r="A108" s="8"/>
    </row>
    <row r="109" ht="16.5" thickBot="1">
      <c r="C109" s="17"/>
    </row>
    <row r="119" ht="45.75" customHeight="1"/>
  </sheetData>
  <sheetProtection/>
  <mergeCells count="50">
    <mergeCell ref="I13:I14"/>
    <mergeCell ref="I93:I94"/>
    <mergeCell ref="W13:W14"/>
    <mergeCell ref="L12:M12"/>
    <mergeCell ref="U9:V9"/>
    <mergeCell ref="W9:Y9"/>
    <mergeCell ref="U12:X12"/>
    <mergeCell ref="X13:X14"/>
    <mergeCell ref="U10:X10"/>
    <mergeCell ref="U11:X11"/>
    <mergeCell ref="F9:M9"/>
    <mergeCell ref="Q12:T12"/>
    <mergeCell ref="H10:K10"/>
    <mergeCell ref="R13:T13"/>
    <mergeCell ref="D9:D15"/>
    <mergeCell ref="Q9:T9"/>
    <mergeCell ref="R10:T10"/>
    <mergeCell ref="R11:T11"/>
    <mergeCell ref="K13:K14"/>
    <mergeCell ref="J13:J14"/>
    <mergeCell ref="O9:P12"/>
    <mergeCell ref="E9:E15"/>
    <mergeCell ref="Y90:AB90"/>
    <mergeCell ref="G13:G14"/>
    <mergeCell ref="H11:K11"/>
    <mergeCell ref="F10:G11"/>
    <mergeCell ref="L11:M11"/>
    <mergeCell ref="H13:H14"/>
    <mergeCell ref="U13:V13"/>
    <mergeCell ref="F13:F14"/>
    <mergeCell ref="F6:G6"/>
    <mergeCell ref="F7:G7"/>
    <mergeCell ref="F12:K12"/>
    <mergeCell ref="N9:N15"/>
    <mergeCell ref="L13:L14"/>
    <mergeCell ref="Q5:R5"/>
    <mergeCell ref="Q10:Q11"/>
    <mergeCell ref="H5:J5"/>
    <mergeCell ref="L10:M10"/>
    <mergeCell ref="Q13:Q14"/>
    <mergeCell ref="U90:W90"/>
    <mergeCell ref="J4:M4"/>
    <mergeCell ref="Z9:Z15"/>
    <mergeCell ref="AA9:AB12"/>
    <mergeCell ref="AA13:AA15"/>
    <mergeCell ref="AB13:AB15"/>
    <mergeCell ref="K8:M8"/>
    <mergeCell ref="M13:M14"/>
    <mergeCell ref="O13:O15"/>
    <mergeCell ref="P13:P15"/>
  </mergeCells>
  <printOptions horizontalCentered="1"/>
  <pageMargins left="0.1968503937007874" right="0" top="0.2362204724409449" bottom="0.15748031496062992" header="0.2362204724409449" footer="0.1968503937007874"/>
  <pageSetup fitToHeight="0" horizontalDpi="600" verticalDpi="600" orientation="landscape" paperSize="9" scale="55" r:id="rId1"/>
  <headerFooter differentFirst="1" alignWithMargins="0">
    <oddHeader>&amp;C&amp;P</oddHeader>
  </headerFooter>
  <colBreaks count="1" manualBreakCount="1">
    <brk id="20" min="3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NPiddubna</cp:lastModifiedBy>
  <cp:lastPrinted>2020-12-20T15:59:42Z</cp:lastPrinted>
  <dcterms:created xsi:type="dcterms:W3CDTF">2014-01-17T10:52:16Z</dcterms:created>
  <dcterms:modified xsi:type="dcterms:W3CDTF">2020-12-28T15:02:59Z</dcterms:modified>
  <cp:category/>
  <cp:version/>
  <cp:contentType/>
  <cp:contentStatus/>
</cp:coreProperties>
</file>