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0380" windowHeight="6680" tabRatio="819" activeTab="0"/>
  </bookViews>
  <sheets>
    <sheet name="додаток 6" sheetId="1" r:id="rId1"/>
  </sheets>
  <definedNames>
    <definedName name="_xlnm.Print_Titles" localSheetId="0">'додаток 6'!$9:$9</definedName>
    <definedName name="_xlnm.Print_Area" localSheetId="0">'додаток 6'!$A$1:$J$49</definedName>
  </definedNames>
  <calcPr fullCalcOnLoad="1"/>
</workbook>
</file>

<file path=xl/sharedStrings.xml><?xml version="1.0" encoding="utf-8"?>
<sst xmlns="http://schemas.openxmlformats.org/spreadsheetml/2006/main" count="126" uniqueCount="98">
  <si>
    <t>до рішення Рівненської  обласної ради</t>
  </si>
  <si>
    <t>Перший заступник голови обласної ради</t>
  </si>
  <si>
    <t>0490</t>
  </si>
  <si>
    <t>0824</t>
  </si>
  <si>
    <t xml:space="preserve">Рівненська обласна рада </t>
  </si>
  <si>
    <t>0111</t>
  </si>
  <si>
    <t>Додаток  6</t>
  </si>
  <si>
    <t>0100000</t>
  </si>
  <si>
    <t>0110000</t>
  </si>
  <si>
    <t>0941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</si>
  <si>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</si>
  <si>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</si>
  <si>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</si>
  <si>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1517321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</si>
  <si>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</si>
  <si>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</si>
  <si>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</si>
  <si>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0700000</t>
  </si>
  <si>
    <t>Управління охорони здоров’я  Рівненської обласної державної адміністрації</t>
  </si>
  <si>
    <t>0710000</t>
  </si>
  <si>
    <t>0714030</t>
  </si>
  <si>
    <t>4030</t>
  </si>
  <si>
    <t>Забезпечення діяльності бібліотек</t>
  </si>
  <si>
    <t>1000000</t>
  </si>
  <si>
    <t>Управління культури і туризму Рівненської  обласної державної адміністрації</t>
  </si>
  <si>
    <t>1010000</t>
  </si>
  <si>
    <t>1014030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</si>
  <si>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</si>
  <si>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</si>
  <si>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</si>
  <si>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2917693</t>
  </si>
  <si>
    <t>7693</t>
  </si>
  <si>
    <t>Інші заходи, пов'язані з економічною діяльністю</t>
  </si>
  <si>
    <t>Код Функціональної класифікації видатків та кредитування бюджету</t>
  </si>
  <si>
    <t>УСЬОГО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</si>
  <si>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</si>
  <si>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</si>
  <si>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</si>
  <si>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1219770</t>
  </si>
  <si>
    <t>9770</t>
  </si>
  <si>
    <t>0180</t>
  </si>
  <si>
    <t>Інші субвенції з місцевого бюджету</t>
  </si>
  <si>
    <t>Усього</t>
  </si>
  <si>
    <t>1517300</t>
  </si>
  <si>
    <t>7300</t>
  </si>
  <si>
    <t>Будівництво та регіональний розвиток</t>
  </si>
  <si>
    <t>(код бюджету)</t>
  </si>
  <si>
    <t>0763</t>
  </si>
  <si>
    <t>в т.ч.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</si>
  <si>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</si>
  <si>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</si>
  <si>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</si>
  <si>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</si>
  <si>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</si>
  <si>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</si>
  <si>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</si>
  <si>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</si>
  <si>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</si>
  <si>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"Про обласний бюджет Рівненської області на 2021 рік"</t>
  </si>
  <si>
    <t>1217670</t>
  </si>
  <si>
    <t>7670</t>
  </si>
  <si>
    <t>Внески до статутного капіталу суб’єктів господарювання</t>
  </si>
  <si>
    <t>1517330</t>
  </si>
  <si>
    <t>7330</t>
  </si>
  <si>
    <t>Капітальний ремонт покриття перону ОКП «Міжнародний аеропорт  Рівне» за адресою: вулиця Авіаторів, 5 А, с. Велика Омеляна, Рівненський район Рівненська область (у т.ч. проєктно-кошторисна документація)</t>
  </si>
  <si>
    <t>Реконструкція радіотехнічних засобів навігації та посадки аеродромного комплексу ОКП «Міжнародний аеропорт Рівне»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</si>
  <si>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руліжної доріжки ОКП «Міжнародний аеропорт  Рівне» за адресою: вулиця Авіаторів, 5 А, с. Велика Омеляна, Рівненський район Рівненська область(у т.ч. проєктно-кошторисна документація)</t>
  </si>
  <si>
    <t>7321</t>
  </si>
  <si>
    <t>Будівництво освітніх установ та закладів</t>
  </si>
  <si>
    <t>нерозподілений резерв</t>
  </si>
  <si>
    <t>1517325</t>
  </si>
  <si>
    <t>7325</t>
  </si>
  <si>
    <t>Будівництво споруд, установ та закладів фізичної культури і спорту</t>
  </si>
  <si>
    <t>Будівництво інших об'єктів комунальної власності</t>
  </si>
  <si>
    <t>2020-2021</t>
  </si>
  <si>
    <t>Реконструкція системи світлосигнального обладнання ОКП «Міжнародний аеропорт  Рівне» за адресою: вулиця Авіаторів, 5 А, с. Велика Омеляна, Рівненський район Рівненська область  (у т.ч. проєктно-кошторисна документація)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</si>
  <si>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</si>
  <si>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</si>
  <si>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</si>
  <si>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</si>
  <si>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Сергій СВИСТАЛЮК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</si>
  <si>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</si>
  <si>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0712152</t>
  </si>
  <si>
    <t>Інші програми та заходи у сфері охорони здоров’я</t>
  </si>
  <si>
    <t>Капітальний ремонт огорожі ОКП «Міжнародний аеропорт Рівне» за адресою: вулиця Авіаторів, 5 А, с. Велика Омеляна, Рівненський район Рівненська область (у т.ч. проєктно-кошторисна документація)</t>
  </si>
  <si>
    <t>0800000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</si>
  <si>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</si>
  <si>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0810000</t>
  </si>
  <si>
    <t>0813133</t>
  </si>
  <si>
    <t>1040</t>
  </si>
  <si>
    <t>Інші заходи та заклади молодіжної політики</t>
  </si>
  <si>
    <t>0711101</t>
  </si>
  <si>
    <t>1101</t>
  </si>
  <si>
    <t>Підготовка кадрів закладами фахової передвищої освіти за рахунок коштів місцевого бюджету</t>
  </si>
  <si>
    <t>0712020</t>
  </si>
  <si>
    <t>0732</t>
  </si>
  <si>
    <t xml:space="preserve">Спеціалізована стаціонарна медична допомога населенню </t>
  </si>
  <si>
    <t>від 24 грудня 2020 року № 58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</si>
</sst>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>
      <alignment vertical="top"/>
      <protection/>
    </xf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17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49" applyNumberFormat="1" applyFont="1" applyBorder="1">
      <alignment vertical="top"/>
      <protection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3" fontId="14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3" fontId="16" fillId="0" borderId="10" xfId="0" applyNumberFormat="1" applyFont="1" applyFill="1" applyBorder="1" applyAlignment="1">
      <alignment horizontal="right" vertical="top" wrapText="1"/>
    </xf>
    <xf numFmtId="199" fontId="14" fillId="0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2" applyFont="1" applyFill="1" applyBorder="1" applyAlignment="1" applyProtection="1">
      <alignment horizontal="left" vertical="top" wrapText="1"/>
      <protection locked="0"/>
    </xf>
    <xf numFmtId="49" fontId="2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6" width="13.25390625" style="2" customWidth="1"/>
    <col min="7" max="7" width="15.00390625" style="2" customWidth="1"/>
    <col min="8" max="8" width="13.00390625" style="2" customWidth="1"/>
    <col min="9" max="9" width="14.50390625" style="2" customWidth="1"/>
    <col min="10" max="10" width="13.50390625" style="2" customWidth="1"/>
    <col min="11" max="16384" width="9.125" style="2" customWidth="1"/>
  </cols>
  <sheetData>
    <row r="1" spans="1:9" ht="15">
      <c r="A1" s="3"/>
      <c r="B1" s="3"/>
      <c r="C1" s="3"/>
      <c r="F1" s="35" t="s">
        <v>6</v>
      </c>
      <c r="I1" s="35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8" t="s">
        <v>58</v>
      </c>
    </row>
    <row r="4" spans="1:6" ht="14.25" customHeight="1">
      <c r="A4" s="1"/>
      <c r="B4" s="1"/>
      <c r="F4" s="2" t="s">
        <v>97</v>
      </c>
    </row>
    <row r="5" spans="2:10" ht="44.25" customHeight="1">
      <c r="B5" s="57" t="s">
        <v>81</v>
      </c>
      <c r="C5" s="57"/>
      <c r="D5" s="57"/>
      <c r="E5" s="57"/>
      <c r="F5" s="57"/>
      <c r="G5" s="57"/>
      <c r="H5" s="57"/>
      <c r="I5" s="57"/>
      <c r="J5" s="57"/>
    </row>
    <row r="6" spans="1:10" ht="17.25">
      <c r="A6" s="60">
        <v>17100000000</v>
      </c>
      <c r="B6" s="60"/>
      <c r="C6" s="46"/>
      <c r="D6" s="46"/>
      <c r="E6" s="46"/>
      <c r="F6" s="46"/>
      <c r="G6" s="46"/>
      <c r="H6" s="46"/>
      <c r="I6" s="46"/>
      <c r="J6" s="46"/>
    </row>
    <row r="7" spans="1:10" ht="17.25">
      <c r="A7" s="61" t="s">
        <v>46</v>
      </c>
      <c r="B7" s="61"/>
      <c r="C7" s="46"/>
      <c r="D7" s="46"/>
      <c r="E7" s="46"/>
      <c r="F7" s="46"/>
      <c r="G7" s="46"/>
      <c r="H7" s="46"/>
      <c r="I7" s="46"/>
      <c r="J7" s="46"/>
    </row>
    <row r="9" spans="1:10" ht="153.75">
      <c r="A9" s="43" t="s">
        <v>49</v>
      </c>
      <c r="B9" s="43" t="s">
        <v>50</v>
      </c>
      <c r="C9" s="43" t="s">
        <v>33</v>
      </c>
      <c r="D9" s="21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8" t="s">
        <v>57</v>
      </c>
    </row>
    <row r="10" spans="1:10" ht="15">
      <c r="A10" s="44">
        <v>1</v>
      </c>
      <c r="B10" s="44">
        <v>2</v>
      </c>
      <c r="C10" s="44">
        <v>3</v>
      </c>
      <c r="D10" s="39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</row>
    <row r="11" spans="1:10" ht="16.5">
      <c r="A11" s="7" t="s">
        <v>7</v>
      </c>
      <c r="B11" s="15"/>
      <c r="C11" s="5"/>
      <c r="D11" s="5" t="s">
        <v>4</v>
      </c>
      <c r="E11" s="7" t="s">
        <v>42</v>
      </c>
      <c r="F11" s="6"/>
      <c r="G11" s="6"/>
      <c r="H11" s="6"/>
      <c r="I11" s="17">
        <f>I13</f>
        <v>450000</v>
      </c>
      <c r="J11" s="17"/>
    </row>
    <row r="12" spans="1:10" ht="16.5">
      <c r="A12" s="7" t="s">
        <v>8</v>
      </c>
      <c r="B12" s="15"/>
      <c r="C12" s="5"/>
      <c r="D12" s="5" t="s">
        <v>4</v>
      </c>
      <c r="E12" s="7"/>
      <c r="F12" s="6"/>
      <c r="G12" s="6"/>
      <c r="H12" s="6"/>
      <c r="I12" s="17">
        <f>I13</f>
        <v>450000</v>
      </c>
      <c r="J12" s="17"/>
    </row>
    <row r="13" spans="1:10" ht="77.25">
      <c r="A13" s="22" t="s">
        <v>14</v>
      </c>
      <c r="B13" s="22" t="s">
        <v>15</v>
      </c>
      <c r="C13" s="22" t="s">
        <v>5</v>
      </c>
      <c r="D13" s="23" t="s">
        <v>16</v>
      </c>
      <c r="E13" s="8"/>
      <c r="F13" s="8"/>
      <c r="G13" s="8"/>
      <c r="H13" s="8"/>
      <c r="I13" s="30">
        <v>450000</v>
      </c>
      <c r="J13" s="30"/>
    </row>
    <row r="14" spans="1:10" ht="36" customHeight="1">
      <c r="A14" s="7" t="s">
        <v>17</v>
      </c>
      <c r="B14" s="15"/>
      <c r="C14" s="5"/>
      <c r="D14" s="5" t="s">
        <v>18</v>
      </c>
      <c r="E14" s="7" t="s">
        <v>42</v>
      </c>
      <c r="F14" s="6"/>
      <c r="G14" s="6"/>
      <c r="H14" s="6"/>
      <c r="I14" s="17">
        <f>I15</f>
        <v>35237600</v>
      </c>
      <c r="J14" s="17"/>
    </row>
    <row r="15" spans="1:10" ht="33" customHeight="1">
      <c r="A15" s="7" t="s">
        <v>19</v>
      </c>
      <c r="B15" s="15"/>
      <c r="C15" s="5"/>
      <c r="D15" s="5" t="s">
        <v>18</v>
      </c>
      <c r="E15" s="7"/>
      <c r="F15" s="6"/>
      <c r="G15" s="6"/>
      <c r="H15" s="6"/>
      <c r="I15" s="17">
        <f>SUM(I16:I20)-I19</f>
        <v>35237600</v>
      </c>
      <c r="J15" s="17"/>
    </row>
    <row r="16" spans="1:10" ht="46.5">
      <c r="A16" s="22" t="s">
        <v>91</v>
      </c>
      <c r="B16" s="22" t="s">
        <v>92</v>
      </c>
      <c r="C16" s="22" t="s">
        <v>9</v>
      </c>
      <c r="D16" s="56" t="s">
        <v>93</v>
      </c>
      <c r="E16" s="8"/>
      <c r="F16" s="8"/>
      <c r="G16" s="8"/>
      <c r="H16" s="8"/>
      <c r="I16" s="37">
        <v>200000</v>
      </c>
      <c r="J16" s="14"/>
    </row>
    <row r="17" spans="1:10" ht="30.75">
      <c r="A17" s="22" t="s">
        <v>94</v>
      </c>
      <c r="B17" s="24">
        <v>2020</v>
      </c>
      <c r="C17" s="24" t="s">
        <v>95</v>
      </c>
      <c r="D17" s="25" t="s">
        <v>96</v>
      </c>
      <c r="E17" s="8"/>
      <c r="F17" s="8"/>
      <c r="G17" s="8"/>
      <c r="H17" s="8"/>
      <c r="I17" s="37">
        <v>1600000</v>
      </c>
      <c r="J17" s="14"/>
    </row>
    <row r="18" spans="1:10" ht="30.75">
      <c r="A18" s="22" t="s">
        <v>82</v>
      </c>
      <c r="B18" s="31">
        <v>2152</v>
      </c>
      <c r="C18" s="24" t="s">
        <v>47</v>
      </c>
      <c r="D18" s="25" t="s">
        <v>83</v>
      </c>
      <c r="E18" s="8"/>
      <c r="F18" s="8"/>
      <c r="G18" s="8"/>
      <c r="H18" s="8"/>
      <c r="I18" s="37">
        <v>33337600</v>
      </c>
      <c r="J18" s="14"/>
    </row>
    <row r="19" spans="1:10" ht="108">
      <c r="A19" s="22" t="s">
        <v>48</v>
      </c>
      <c r="B19" s="24"/>
      <c r="C19" s="24"/>
      <c r="D19" s="25"/>
      <c r="E19" s="27" t="s">
        <v>79</v>
      </c>
      <c r="F19" s="8"/>
      <c r="G19" s="8"/>
      <c r="H19" s="8"/>
      <c r="I19" s="37">
        <v>25337600</v>
      </c>
      <c r="J19" s="14"/>
    </row>
    <row r="20" spans="1:10" ht="16.5">
      <c r="A20" s="22" t="s">
        <v>20</v>
      </c>
      <c r="B20" s="31" t="s">
        <v>21</v>
      </c>
      <c r="C20" s="31" t="s">
        <v>3</v>
      </c>
      <c r="D20" s="25" t="s">
        <v>22</v>
      </c>
      <c r="E20" s="8"/>
      <c r="F20" s="8"/>
      <c r="G20" s="8"/>
      <c r="H20" s="8"/>
      <c r="I20" s="14">
        <v>100000</v>
      </c>
      <c r="J20" s="14"/>
    </row>
    <row r="21" spans="1:10" ht="60">
      <c r="A21" s="7" t="s">
        <v>85</v>
      </c>
      <c r="B21" s="5"/>
      <c r="C21" s="5"/>
      <c r="D21" s="5" t="s">
        <v>86</v>
      </c>
      <c r="E21" s="7" t="s">
        <v>42</v>
      </c>
      <c r="F21" s="6"/>
      <c r="G21" s="6"/>
      <c r="H21" s="6"/>
      <c r="I21" s="17">
        <f>I22</f>
        <v>261000</v>
      </c>
      <c r="J21" s="17"/>
    </row>
    <row r="22" spans="1:10" ht="60">
      <c r="A22" s="7" t="s">
        <v>87</v>
      </c>
      <c r="B22" s="5"/>
      <c r="C22" s="5"/>
      <c r="D22" s="5" t="s">
        <v>86</v>
      </c>
      <c r="E22" s="7"/>
      <c r="F22" s="6"/>
      <c r="G22" s="6"/>
      <c r="H22" s="6"/>
      <c r="I22" s="17">
        <f>I23</f>
        <v>261000</v>
      </c>
      <c r="J22" s="17"/>
    </row>
    <row r="23" spans="1:10" ht="16.5">
      <c r="A23" s="22" t="s">
        <v>88</v>
      </c>
      <c r="B23" s="53">
        <v>3133</v>
      </c>
      <c r="C23" s="54" t="s">
        <v>89</v>
      </c>
      <c r="D23" s="55" t="s">
        <v>90</v>
      </c>
      <c r="E23" s="8"/>
      <c r="F23" s="8"/>
      <c r="G23" s="8"/>
      <c r="H23" s="8"/>
      <c r="I23" s="14">
        <v>261000</v>
      </c>
      <c r="J23" s="14"/>
    </row>
    <row r="24" spans="1:10" ht="30">
      <c r="A24" s="7" t="s">
        <v>23</v>
      </c>
      <c r="B24" s="5"/>
      <c r="C24" s="5"/>
      <c r="D24" s="5" t="s">
        <v>24</v>
      </c>
      <c r="E24" s="7" t="s">
        <v>42</v>
      </c>
      <c r="F24" s="6"/>
      <c r="G24" s="6"/>
      <c r="H24" s="6"/>
      <c r="I24" s="17">
        <f>I25</f>
        <v>450000</v>
      </c>
      <c r="J24" s="17"/>
    </row>
    <row r="25" spans="1:10" ht="30">
      <c r="A25" s="7" t="s">
        <v>25</v>
      </c>
      <c r="B25" s="5"/>
      <c r="C25" s="5"/>
      <c r="D25" s="5" t="s">
        <v>24</v>
      </c>
      <c r="E25" s="7"/>
      <c r="F25" s="6"/>
      <c r="G25" s="6"/>
      <c r="H25" s="6"/>
      <c r="I25" s="17">
        <f>I26</f>
        <v>450000</v>
      </c>
      <c r="J25" s="17"/>
    </row>
    <row r="26" spans="1:10" ht="16.5">
      <c r="A26" s="13" t="s">
        <v>26</v>
      </c>
      <c r="B26" s="13" t="s">
        <v>21</v>
      </c>
      <c r="C26" s="13" t="s">
        <v>3</v>
      </c>
      <c r="D26" s="26" t="s">
        <v>22</v>
      </c>
      <c r="E26" s="8"/>
      <c r="F26" s="8"/>
      <c r="G26" s="8"/>
      <c r="H26" s="8"/>
      <c r="I26" s="14">
        <v>450000</v>
      </c>
      <c r="J26" s="14"/>
    </row>
    <row r="27" spans="1:10" ht="60">
      <c r="A27" s="7" t="s">
        <v>35</v>
      </c>
      <c r="B27" s="5"/>
      <c r="C27" s="5"/>
      <c r="D27" s="5" t="s">
        <v>36</v>
      </c>
      <c r="E27" s="7" t="s">
        <v>42</v>
      </c>
      <c r="F27" s="6"/>
      <c r="G27" s="6"/>
      <c r="H27" s="6"/>
      <c r="I27" s="17">
        <f>I28</f>
        <v>12359531</v>
      </c>
      <c r="J27" s="17"/>
    </row>
    <row r="28" spans="1:10" ht="60">
      <c r="A28" s="7" t="s">
        <v>37</v>
      </c>
      <c r="B28" s="5"/>
      <c r="C28" s="5"/>
      <c r="D28" s="5" t="s">
        <v>36</v>
      </c>
      <c r="E28" s="7"/>
      <c r="F28" s="6"/>
      <c r="G28" s="6"/>
      <c r="H28" s="6"/>
      <c r="I28" s="17">
        <f>I30+I29</f>
        <v>12359531</v>
      </c>
      <c r="J28" s="17"/>
    </row>
    <row r="29" spans="1:10" ht="30.75">
      <c r="A29" s="13" t="s">
        <v>59</v>
      </c>
      <c r="B29" s="13" t="s">
        <v>60</v>
      </c>
      <c r="C29" s="13" t="s">
        <v>2</v>
      </c>
      <c r="D29" s="16" t="s">
        <v>61</v>
      </c>
      <c r="E29" s="8"/>
      <c r="F29" s="8"/>
      <c r="G29" s="8"/>
      <c r="H29" s="8"/>
      <c r="I29" s="36">
        <v>7359531</v>
      </c>
      <c r="J29" s="32"/>
    </row>
    <row r="30" spans="1:10" ht="16.5">
      <c r="A30" s="13" t="s">
        <v>38</v>
      </c>
      <c r="B30" s="13" t="s">
        <v>39</v>
      </c>
      <c r="C30" s="13" t="s">
        <v>40</v>
      </c>
      <c r="D30" s="16" t="s">
        <v>41</v>
      </c>
      <c r="E30" s="8"/>
      <c r="F30" s="8"/>
      <c r="G30" s="8"/>
      <c r="H30" s="8"/>
      <c r="I30" s="36">
        <v>5000000</v>
      </c>
      <c r="J30" s="32"/>
    </row>
    <row r="31" spans="1:10" ht="45">
      <c r="A31" s="7" t="s">
        <v>10</v>
      </c>
      <c r="B31" s="5"/>
      <c r="C31" s="5"/>
      <c r="D31" s="5" t="s">
        <v>11</v>
      </c>
      <c r="E31" s="7" t="s">
        <v>42</v>
      </c>
      <c r="F31" s="6"/>
      <c r="G31" s="6"/>
      <c r="H31" s="6"/>
      <c r="I31" s="17">
        <f>I32</f>
        <v>25834600</v>
      </c>
      <c r="J31" s="17"/>
    </row>
    <row r="32" spans="1:10" ht="45">
      <c r="A32" s="7" t="s">
        <v>12</v>
      </c>
      <c r="B32" s="5"/>
      <c r="C32" s="5"/>
      <c r="D32" s="5" t="s">
        <v>11</v>
      </c>
      <c r="E32" s="7"/>
      <c r="F32" s="6"/>
      <c r="G32" s="6"/>
      <c r="H32" s="6"/>
      <c r="I32" s="17">
        <f>I33</f>
        <v>25834600</v>
      </c>
      <c r="J32" s="17"/>
    </row>
    <row r="33" spans="1:10" ht="20.25" customHeight="1">
      <c r="A33" s="40" t="s">
        <v>43</v>
      </c>
      <c r="B33" s="40" t="s">
        <v>44</v>
      </c>
      <c r="C33" s="40"/>
      <c r="D33" s="41" t="s">
        <v>45</v>
      </c>
      <c r="E33" s="27"/>
      <c r="F33" s="28"/>
      <c r="G33" s="28"/>
      <c r="H33" s="28"/>
      <c r="I33" s="42">
        <f>I34+I35+I36+I43</f>
        <v>25834600</v>
      </c>
      <c r="J33" s="29"/>
    </row>
    <row r="34" spans="1:10" ht="16.5">
      <c r="A34" s="13" t="s">
        <v>13</v>
      </c>
      <c r="B34" s="13" t="s">
        <v>67</v>
      </c>
      <c r="C34" s="13" t="s">
        <v>2</v>
      </c>
      <c r="D34" s="16" t="s">
        <v>68</v>
      </c>
      <c r="E34" s="27" t="s">
        <v>69</v>
      </c>
      <c r="F34" s="28"/>
      <c r="G34" s="28"/>
      <c r="H34" s="28"/>
      <c r="I34" s="37">
        <f>9750000+2400000</f>
        <v>12150000</v>
      </c>
      <c r="J34" s="29"/>
    </row>
    <row r="35" spans="1:10" ht="30.75">
      <c r="A35" s="13" t="s">
        <v>70</v>
      </c>
      <c r="B35" s="13" t="s">
        <v>71</v>
      </c>
      <c r="C35" s="13" t="s">
        <v>2</v>
      </c>
      <c r="D35" s="16" t="s">
        <v>72</v>
      </c>
      <c r="E35" s="27" t="s">
        <v>69</v>
      </c>
      <c r="F35" s="28"/>
      <c r="G35" s="28"/>
      <c r="H35" s="28"/>
      <c r="I35" s="37">
        <v>4500000</v>
      </c>
      <c r="J35" s="29"/>
    </row>
    <row r="36" spans="1:10" ht="30.75">
      <c r="A36" s="13" t="s">
        <v>62</v>
      </c>
      <c r="B36" s="13" t="s">
        <v>63</v>
      </c>
      <c r="C36" s="13" t="s">
        <v>2</v>
      </c>
      <c r="D36" s="16" t="s">
        <v>73</v>
      </c>
      <c r="E36" s="27"/>
      <c r="F36" s="28"/>
      <c r="G36" s="28"/>
      <c r="H36" s="28"/>
      <c r="I36" s="37">
        <f>I37+I38+I39+I40+I41+I42</f>
        <v>2800000</v>
      </c>
      <c r="J36" s="29"/>
    </row>
    <row r="37" spans="1:10" ht="16.5">
      <c r="A37" s="13"/>
      <c r="B37" s="13"/>
      <c r="C37" s="13"/>
      <c r="D37" s="16"/>
      <c r="E37" s="27" t="s">
        <v>69</v>
      </c>
      <c r="F37" s="28"/>
      <c r="G37" s="28"/>
      <c r="H37" s="28"/>
      <c r="I37" s="37">
        <v>750000</v>
      </c>
      <c r="J37" s="29"/>
    </row>
    <row r="38" spans="1:10" ht="77.25">
      <c r="A38" s="13"/>
      <c r="B38" s="13"/>
      <c r="C38" s="13"/>
      <c r="D38" s="16"/>
      <c r="E38" s="27" t="s">
        <v>84</v>
      </c>
      <c r="F38" s="48" t="s">
        <v>74</v>
      </c>
      <c r="G38" s="49">
        <v>35726000</v>
      </c>
      <c r="H38" s="48">
        <v>0</v>
      </c>
      <c r="I38" s="37">
        <f>900000-400000</f>
        <v>500000</v>
      </c>
      <c r="J38" s="52">
        <v>100</v>
      </c>
    </row>
    <row r="39" spans="1:10" ht="77.25">
      <c r="A39" s="13"/>
      <c r="B39" s="13"/>
      <c r="C39" s="13"/>
      <c r="D39" s="16"/>
      <c r="E39" s="27" t="s">
        <v>64</v>
      </c>
      <c r="F39" s="48" t="s">
        <v>74</v>
      </c>
      <c r="G39" s="49">
        <v>130000000</v>
      </c>
      <c r="H39" s="48">
        <v>0</v>
      </c>
      <c r="I39" s="37">
        <f>1150000-800000</f>
        <v>350000</v>
      </c>
      <c r="J39" s="52">
        <v>100</v>
      </c>
    </row>
    <row r="40" spans="1:10" ht="98.25" customHeight="1">
      <c r="A40" s="13"/>
      <c r="B40" s="13"/>
      <c r="C40" s="13"/>
      <c r="D40" s="16"/>
      <c r="E40" s="27" t="s">
        <v>65</v>
      </c>
      <c r="F40" s="48" t="s">
        <v>74</v>
      </c>
      <c r="G40" s="49">
        <v>40000000</v>
      </c>
      <c r="H40" s="48">
        <v>0</v>
      </c>
      <c r="I40" s="37">
        <f>1150000-650000</f>
        <v>500000</v>
      </c>
      <c r="J40" s="52">
        <v>100</v>
      </c>
    </row>
    <row r="41" spans="1:10" ht="93">
      <c r="A41" s="13"/>
      <c r="B41" s="13"/>
      <c r="C41" s="13"/>
      <c r="D41" s="16"/>
      <c r="E41" s="27" t="s">
        <v>66</v>
      </c>
      <c r="F41" s="48" t="s">
        <v>74</v>
      </c>
      <c r="G41" s="49">
        <v>90000000</v>
      </c>
      <c r="H41" s="48">
        <v>0</v>
      </c>
      <c r="I41" s="37">
        <f>1150000-800000</f>
        <v>350000</v>
      </c>
      <c r="J41" s="52">
        <v>100</v>
      </c>
    </row>
    <row r="42" spans="1:10" ht="93">
      <c r="A42" s="13"/>
      <c r="B42" s="13"/>
      <c r="C42" s="13"/>
      <c r="D42" s="16"/>
      <c r="E42" s="27" t="s">
        <v>75</v>
      </c>
      <c r="F42" s="48" t="s">
        <v>74</v>
      </c>
      <c r="G42" s="49">
        <v>71400000</v>
      </c>
      <c r="H42" s="48">
        <v>0</v>
      </c>
      <c r="I42" s="37">
        <f>1150000-800000</f>
        <v>350000</v>
      </c>
      <c r="J42" s="52">
        <v>100</v>
      </c>
    </row>
    <row r="43" spans="1:10" ht="108">
      <c r="A43" s="31" t="s">
        <v>76</v>
      </c>
      <c r="B43" s="24" t="s">
        <v>77</v>
      </c>
      <c r="C43" s="24" t="s">
        <v>2</v>
      </c>
      <c r="D43" s="47" t="s">
        <v>78</v>
      </c>
      <c r="E43" s="27" t="s">
        <v>79</v>
      </c>
      <c r="F43" s="48"/>
      <c r="G43" s="50"/>
      <c r="H43" s="48"/>
      <c r="I43" s="37">
        <v>6384600</v>
      </c>
      <c r="J43" s="51"/>
    </row>
    <row r="44" spans="1:10" ht="60">
      <c r="A44" s="7" t="s">
        <v>27</v>
      </c>
      <c r="B44" s="7"/>
      <c r="C44" s="7"/>
      <c r="D44" s="33" t="s">
        <v>28</v>
      </c>
      <c r="E44" s="7" t="s">
        <v>42</v>
      </c>
      <c r="F44" s="6"/>
      <c r="G44" s="6"/>
      <c r="H44" s="6"/>
      <c r="I44" s="17">
        <f>I45</f>
        <v>1059000</v>
      </c>
      <c r="J44" s="17"/>
    </row>
    <row r="45" spans="1:10" ht="60">
      <c r="A45" s="7" t="s">
        <v>29</v>
      </c>
      <c r="B45" s="7"/>
      <c r="C45" s="7"/>
      <c r="D45" s="33" t="s">
        <v>28</v>
      </c>
      <c r="E45" s="7"/>
      <c r="F45" s="6"/>
      <c r="G45" s="6"/>
      <c r="H45" s="6"/>
      <c r="I45" s="17">
        <f>I46</f>
        <v>1059000</v>
      </c>
      <c r="J45" s="17"/>
    </row>
    <row r="46" spans="1:10" ht="30.75">
      <c r="A46" s="13" t="s">
        <v>30</v>
      </c>
      <c r="B46" s="13" t="s">
        <v>31</v>
      </c>
      <c r="C46" s="13" t="s">
        <v>2</v>
      </c>
      <c r="D46" s="38" t="s">
        <v>32</v>
      </c>
      <c r="E46" s="11"/>
      <c r="F46" s="11"/>
      <c r="G46" s="11"/>
      <c r="H46" s="11"/>
      <c r="I46" s="34">
        <v>1059000</v>
      </c>
      <c r="J46" s="34"/>
    </row>
    <row r="47" spans="1:10" ht="20.25" customHeight="1">
      <c r="A47" s="8"/>
      <c r="B47" s="8"/>
      <c r="C47" s="9"/>
      <c r="D47" s="10" t="s">
        <v>34</v>
      </c>
      <c r="E47" s="12"/>
      <c r="F47" s="12"/>
      <c r="G47" s="12"/>
      <c r="H47" s="12"/>
      <c r="I47" s="20">
        <f>I11+I14+I24+I27+I31+I44+I21</f>
        <v>75651731</v>
      </c>
      <c r="J47" s="20"/>
    </row>
    <row r="48" ht="180.75" customHeight="1"/>
    <row r="49" spans="1:10" ht="18.75" customHeight="1">
      <c r="A49" s="59" t="s">
        <v>1</v>
      </c>
      <c r="B49" s="59"/>
      <c r="C49" s="59"/>
      <c r="D49" s="59"/>
      <c r="E49" s="59"/>
      <c r="F49" s="19"/>
      <c r="G49" s="58" t="s">
        <v>80</v>
      </c>
      <c r="H49" s="58"/>
      <c r="I49" s="58"/>
      <c r="J49" s="58"/>
    </row>
    <row r="52" spans="7:8" ht="15">
      <c r="G52" s="4"/>
      <c r="H52" s="4"/>
    </row>
  </sheetData>
  <sheetProtection/>
  <mergeCells count="5">
    <mergeCell ref="B5:J5"/>
    <mergeCell ref="G49:J49"/>
    <mergeCell ref="A49:E49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2020-12-21T06:27:23Z</cp:lastPrinted>
  <dcterms:created xsi:type="dcterms:W3CDTF">2004-01-17T10:33:37Z</dcterms:created>
  <dcterms:modified xsi:type="dcterms:W3CDTF">2020-12-31T07:39:38Z</dcterms:modified>
  <cp:category/>
  <cp:version/>
  <cp:contentType/>
  <cp:contentStatus/>
</cp:coreProperties>
</file>