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дод 6" sheetId="1" r:id="rId1"/>
  </sheets>
  <definedNames>
    <definedName name="_xlnm.Print_Titles" localSheetId="0">'дод 6'!$7:$8</definedName>
    <definedName name="_xlnm.Print_Area" localSheetId="0">'дод 6'!$A$1:$G$37</definedName>
  </definedNames>
  <calcPr fullCalcOnLoad="1"/>
</workbook>
</file>

<file path=xl/sharedStrings.xml><?xml version="1.0" encoding="utf-8"?>
<sst xmlns="http://schemas.openxmlformats.org/spreadsheetml/2006/main" count="92" uniqueCount="61">
  <si>
    <t>Всього</t>
  </si>
  <si>
    <t xml:space="preserve">Загальний фонд </t>
  </si>
  <si>
    <t>Найменування програми</t>
  </si>
  <si>
    <t>сума</t>
  </si>
  <si>
    <t>200</t>
  </si>
  <si>
    <t>Головне управління агропромислового розвитку облдержадміністрації</t>
  </si>
  <si>
    <t>060</t>
  </si>
  <si>
    <t>Відділ у справах сім‘ї та молоді облдержадміністрації</t>
  </si>
  <si>
    <t>050</t>
  </si>
  <si>
    <t>Головне управління праці та соціального захисту населення облдержадміністрації</t>
  </si>
  <si>
    <t xml:space="preserve">Спеціальний фонд </t>
  </si>
  <si>
    <t xml:space="preserve">Разом </t>
  </si>
  <si>
    <t>до рішення Рівненської обласної ради</t>
  </si>
  <si>
    <t>091103</t>
  </si>
  <si>
    <t>091102</t>
  </si>
  <si>
    <t xml:space="preserve">                                                                  -//-//-//-</t>
  </si>
  <si>
    <t>Програми i заходи центрiв соцiальних служб для сім'ї, дітей та молодi</t>
  </si>
  <si>
    <t>Соціальні програми i заходи державних органiв у справах молоді</t>
  </si>
  <si>
    <t>Програма підтримки молоді в області на 2009-2015 роки, в тому числі</t>
  </si>
  <si>
    <t>091214</t>
  </si>
  <si>
    <t>020</t>
  </si>
  <si>
    <t>070807</t>
  </si>
  <si>
    <t>Інші освітні програми</t>
  </si>
  <si>
    <t>Обласна програма забезпечення загальноосвітніх, професійно-технічних і вищих навчальних закладів сучасними технічними засобами навчання з природничо-математичних і технологічних дисциплін</t>
  </si>
  <si>
    <t>(грн.)</t>
  </si>
  <si>
    <t>Код типової відомчої класифікації видатків місцевих бюджетів</t>
  </si>
  <si>
    <t>Код типової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</si>
  <si>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</si>
  <si>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</si>
  <si>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091106</t>
  </si>
  <si>
    <t>Iншi видатки</t>
  </si>
  <si>
    <t xml:space="preserve">   Перший заступник голови обласної ради                                                                                                                                                         М.П.Кривко</t>
  </si>
  <si>
    <t>Управління  освіти і науки облдержадміністрації</t>
  </si>
  <si>
    <t xml:space="preserve"> Інші установи та заклади </t>
  </si>
  <si>
    <t>104</t>
  </si>
  <si>
    <t>Управління культури і туризму облдержадміністрації</t>
  </si>
  <si>
    <t>250404</t>
  </si>
  <si>
    <t>Інші видатки</t>
  </si>
  <si>
    <t xml:space="preserve">Програми в галузі сільського господарства, лісового господарства, рибальства та мисливства </t>
  </si>
  <si>
    <t>Програма забезпечення області продовольчим зерном</t>
  </si>
  <si>
    <t>Інші субвенції</t>
  </si>
  <si>
    <t>250380</t>
  </si>
  <si>
    <t>Програма електрифікації новозбудованих вулиць сільських населених пунктів області на період до 2015 року</t>
  </si>
  <si>
    <t>160</t>
  </si>
  <si>
    <t>Головне управління промисловості та розвитку інфраструктури облдержадміністрації</t>
  </si>
  <si>
    <t>191</t>
  </si>
  <si>
    <t>Головне управління  з питань будівництва та архітектури облдержадміністрації</t>
  </si>
  <si>
    <t>230</t>
  </si>
  <si>
    <t>Головне управління економіки та інвестиційної політики облдержадміністрації</t>
  </si>
  <si>
    <t xml:space="preserve">Інші субвенції </t>
  </si>
  <si>
    <t>Проведення щорічного обласного конкурсу проектів розвитку територіальних громад області</t>
  </si>
  <si>
    <t>Додаток 7</t>
  </si>
  <si>
    <t xml:space="preserve">від __________ 2011 року № _____ </t>
  </si>
  <si>
    <t>Обласна програма матеріальної підтримки найбільш незахищених верств населення на 2010 рік</t>
  </si>
  <si>
    <t>Зміни до переліку державних та регіональних галузевих програм по обласному бюджету на 2011 рік</t>
  </si>
  <si>
    <t xml:space="preserve">Комплексна програма забезпечення містобудівною документацією населених пунктів на території Рівненської області на 2006-2010 роки </t>
  </si>
  <si>
    <t xml:space="preserve">Регіональна програма розвитку туризму до 2010 року,
План дій з реалізації регіональної програми розвитку туризму до 2010 року  </t>
  </si>
  <si>
    <t xml:space="preserve">Програма розвитку освіти в області на 2006-2010 роки 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</si>
  <si>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</si>
  <si>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</si>
  <si>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Програма економічного та соціального розвитку Рівненської області на 2011 рік (внески в статутний капітал КП „Автобаза” Рівненської обласної ради )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</si>
</sst>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4"/>
      <name val="Times New Roman"/>
      <family val="1"/>
    </font>
    <font>
      <sz val="12"/>
      <color indexed="14"/>
      <name val="Times New Roman Cyr"/>
      <family val="1"/>
    </font>
    <font>
      <i/>
      <sz val="12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sz val="14"/>
      <name val="Times New Roman Cyr"/>
      <family val="0"/>
    </font>
    <font>
      <b/>
      <sz val="14"/>
      <name val="Times New Roman CYR"/>
      <family val="1"/>
    </font>
    <font>
      <b/>
      <i/>
      <sz val="12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top" wrapText="1"/>
    </xf>
    <xf numFmtId="49" fontId="13" fillId="33" borderId="10" xfId="0" applyNumberFormat="1" applyFont="1" applyFill="1" applyBorder="1" applyAlignment="1" applyProtection="1">
      <alignment vertical="top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NumberFormat="1" applyFont="1" applyBorder="1" applyAlignment="1" applyProtection="1">
      <alignment vertical="top" wrapText="1"/>
      <protection locked="0"/>
    </xf>
    <xf numFmtId="3" fontId="11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applyProtection="1">
      <alignment horizontal="center" vertical="top" wrapText="1"/>
      <protection locked="0"/>
    </xf>
    <xf numFmtId="3" fontId="14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/>
    </xf>
    <xf numFmtId="49" fontId="13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3" fontId="10" fillId="0" borderId="0" xfId="0" applyNumberFormat="1" applyFont="1" applyAlignment="1">
      <alignment/>
    </xf>
    <xf numFmtId="49" fontId="16" fillId="0" borderId="10" xfId="0" applyNumberFormat="1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 applyProtection="1">
      <alignment horizontal="center" vertical="top" wrapText="1"/>
      <protection locked="0"/>
    </xf>
    <xf numFmtId="4" fontId="9" fillId="33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A28">
      <selection activeCell="C34" sqref="C34"/>
    </sheetView>
  </sheetViews>
  <sheetFormatPr defaultColWidth="9.00390625" defaultRowHeight="12.75"/>
  <cols>
    <col min="1" max="1" width="22.00390625" style="2" customWidth="1"/>
    <col min="2" max="2" width="38.25390625" style="2" customWidth="1"/>
    <col min="3" max="3" width="100.25390625" style="2" customWidth="1"/>
    <col min="4" max="4" width="13.375" style="2" customWidth="1"/>
    <col min="5" max="5" width="41.25390625" style="2" customWidth="1"/>
    <col min="6" max="6" width="13.375" style="2" customWidth="1"/>
    <col min="7" max="7" width="15.25390625" style="2" customWidth="1"/>
    <col min="8" max="8" width="18.625" style="2" customWidth="1"/>
    <col min="9" max="16384" width="9.125" style="2" customWidth="1"/>
  </cols>
  <sheetData>
    <row r="1" spans="2:6" ht="45" customHeight="1">
      <c r="B1" s="3"/>
      <c r="C1" s="45"/>
      <c r="D1" s="45"/>
      <c r="F1" s="1" t="s">
        <v>51</v>
      </c>
    </row>
    <row r="2" ht="15">
      <c r="F2" s="1" t="s">
        <v>12</v>
      </c>
    </row>
    <row r="3" ht="18" customHeight="1">
      <c r="F3" s="1" t="s">
        <v>52</v>
      </c>
    </row>
    <row r="4" ht="18" customHeight="1">
      <c r="F4" s="1"/>
    </row>
    <row r="5" spans="1:7" ht="22.5">
      <c r="A5" s="9"/>
      <c r="B5" s="47" t="s">
        <v>54</v>
      </c>
      <c r="C5" s="47"/>
      <c r="D5" s="47"/>
      <c r="E5" s="47"/>
      <c r="F5" s="47"/>
      <c r="G5" s="47"/>
    </row>
    <row r="6" ht="15">
      <c r="G6" s="1" t="s">
        <v>24</v>
      </c>
    </row>
    <row r="7" spans="1:7" ht="81.75" customHeight="1">
      <c r="A7" s="36" t="s">
        <v>25</v>
      </c>
      <c r="B7" s="36" t="s">
        <v>27</v>
      </c>
      <c r="C7" s="46" t="s">
        <v>1</v>
      </c>
      <c r="D7" s="46"/>
      <c r="E7" s="46" t="s">
        <v>10</v>
      </c>
      <c r="F7" s="46"/>
      <c r="G7" s="14" t="s">
        <v>11</v>
      </c>
    </row>
    <row r="8" spans="1:7" ht="99.75" customHeight="1">
      <c r="A8" s="36" t="s">
        <v>26</v>
      </c>
      <c r="B8" s="36" t="s">
        <v>28</v>
      </c>
      <c r="C8" s="13" t="s">
        <v>2</v>
      </c>
      <c r="D8" s="13" t="s">
        <v>3</v>
      </c>
      <c r="E8" s="13" t="s">
        <v>2</v>
      </c>
      <c r="F8" s="13" t="s">
        <v>3</v>
      </c>
      <c r="G8" s="13" t="s">
        <v>3</v>
      </c>
    </row>
    <row r="9" spans="1:8" s="10" customFormat="1" ht="44.25" customHeight="1">
      <c r="A9" s="28" t="s">
        <v>20</v>
      </c>
      <c r="B9" s="16" t="s">
        <v>32</v>
      </c>
      <c r="C9" s="17" t="s">
        <v>0</v>
      </c>
      <c r="D9" s="38">
        <f>D10+D11</f>
        <v>9606.5</v>
      </c>
      <c r="E9" s="17" t="s">
        <v>0</v>
      </c>
      <c r="F9" s="38">
        <f>F10+F11</f>
        <v>325595</v>
      </c>
      <c r="G9" s="38">
        <f aca="true" t="shared" si="0" ref="G9:G31">D9+F9</f>
        <v>335201.5</v>
      </c>
      <c r="H9" s="34">
        <f aca="true" t="shared" si="1" ref="H9:H32">D9+F9</f>
        <v>335201.5</v>
      </c>
    </row>
    <row r="10" spans="1:8" s="10" customFormat="1" ht="39" customHeight="1">
      <c r="A10" s="26" t="s">
        <v>21</v>
      </c>
      <c r="B10" s="18" t="s">
        <v>22</v>
      </c>
      <c r="C10" s="18" t="s">
        <v>57</v>
      </c>
      <c r="D10" s="39">
        <v>7748</v>
      </c>
      <c r="E10" s="18" t="s">
        <v>57</v>
      </c>
      <c r="F10" s="40">
        <v>44498</v>
      </c>
      <c r="G10" s="41">
        <f t="shared" si="0"/>
        <v>52246</v>
      </c>
      <c r="H10" s="34">
        <f t="shared" si="1"/>
        <v>52246</v>
      </c>
    </row>
    <row r="11" spans="1:8" s="10" customFormat="1" ht="61.5" customHeight="1">
      <c r="A11" s="26"/>
      <c r="B11" s="18"/>
      <c r="C11" s="18" t="s">
        <v>23</v>
      </c>
      <c r="D11" s="39">
        <f>D12</f>
        <v>1858.5</v>
      </c>
      <c r="E11" s="18"/>
      <c r="F11" s="40">
        <f>F12+F13</f>
        <v>281097</v>
      </c>
      <c r="G11" s="41">
        <f t="shared" si="0"/>
        <v>282955.5</v>
      </c>
      <c r="H11" s="34"/>
    </row>
    <row r="12" spans="1:8" s="10" customFormat="1" ht="28.5" customHeight="1">
      <c r="A12" s="26" t="s">
        <v>21</v>
      </c>
      <c r="B12" s="18" t="s">
        <v>22</v>
      </c>
      <c r="C12" s="19" t="s">
        <v>15</v>
      </c>
      <c r="D12" s="39">
        <v>1858.5</v>
      </c>
      <c r="E12" s="18"/>
      <c r="F12" s="40"/>
      <c r="G12" s="41">
        <f t="shared" si="0"/>
        <v>1858.5</v>
      </c>
      <c r="H12" s="34"/>
    </row>
    <row r="13" spans="1:8" s="10" customFormat="1" ht="28.5" customHeight="1">
      <c r="A13" s="26" t="s">
        <v>41</v>
      </c>
      <c r="B13" s="18" t="s">
        <v>49</v>
      </c>
      <c r="C13" s="19" t="s">
        <v>15</v>
      </c>
      <c r="D13" s="39"/>
      <c r="E13" s="18"/>
      <c r="F13" s="40">
        <v>281097</v>
      </c>
      <c r="G13" s="41">
        <f t="shared" si="0"/>
        <v>281097</v>
      </c>
      <c r="H13" s="34">
        <f t="shared" si="1"/>
        <v>281097</v>
      </c>
    </row>
    <row r="14" spans="1:8" s="10" customFormat="1" ht="85.5" customHeight="1">
      <c r="A14" s="15" t="s">
        <v>8</v>
      </c>
      <c r="B14" s="16" t="s">
        <v>9</v>
      </c>
      <c r="C14" s="17" t="s">
        <v>0</v>
      </c>
      <c r="D14" s="38">
        <f>SUM(D15:D15)</f>
        <v>384.85</v>
      </c>
      <c r="E14" s="17" t="s">
        <v>0</v>
      </c>
      <c r="F14" s="38">
        <f>SUM(F15:F15)</f>
        <v>0</v>
      </c>
      <c r="G14" s="38">
        <f t="shared" si="0"/>
        <v>384.85</v>
      </c>
      <c r="H14" s="34">
        <f t="shared" si="1"/>
        <v>384.85</v>
      </c>
    </row>
    <row r="15" spans="1:8" s="11" customFormat="1" ht="57.75" customHeight="1">
      <c r="A15" s="37" t="s">
        <v>19</v>
      </c>
      <c r="B15" s="22" t="s">
        <v>33</v>
      </c>
      <c r="C15" s="22" t="s">
        <v>53</v>
      </c>
      <c r="D15" s="39">
        <v>384.85</v>
      </c>
      <c r="E15" s="23"/>
      <c r="F15" s="42"/>
      <c r="G15" s="41">
        <f t="shared" si="0"/>
        <v>384.85</v>
      </c>
      <c r="H15" s="34">
        <f t="shared" si="1"/>
        <v>384.85</v>
      </c>
    </row>
    <row r="16" spans="1:8" s="10" customFormat="1" ht="40.5" customHeight="1">
      <c r="A16" s="15" t="s">
        <v>6</v>
      </c>
      <c r="B16" s="16" t="s">
        <v>7</v>
      </c>
      <c r="C16" s="17" t="s">
        <v>0</v>
      </c>
      <c r="D16" s="38">
        <f>D17</f>
        <v>1800.8400000000001</v>
      </c>
      <c r="E16" s="17" t="s">
        <v>0</v>
      </c>
      <c r="F16" s="38">
        <f>F17</f>
        <v>0</v>
      </c>
      <c r="G16" s="38">
        <f>D16+F16</f>
        <v>1800.8400000000001</v>
      </c>
      <c r="H16" s="34">
        <f t="shared" si="1"/>
        <v>1800.8400000000001</v>
      </c>
    </row>
    <row r="17" spans="1:8" s="11" customFormat="1" ht="29.25" customHeight="1">
      <c r="A17" s="24"/>
      <c r="B17" s="19"/>
      <c r="C17" s="35" t="s">
        <v>18</v>
      </c>
      <c r="D17" s="39">
        <f>D18+D19+D20</f>
        <v>1800.8400000000001</v>
      </c>
      <c r="E17" s="20"/>
      <c r="F17" s="41"/>
      <c r="G17" s="41">
        <f t="shared" si="0"/>
        <v>1800.8400000000001</v>
      </c>
      <c r="H17" s="34">
        <f t="shared" si="1"/>
        <v>1800.8400000000001</v>
      </c>
    </row>
    <row r="18" spans="1:8" s="12" customFormat="1" ht="56.25" customHeight="1">
      <c r="A18" s="24" t="s">
        <v>14</v>
      </c>
      <c r="B18" s="19" t="s">
        <v>16</v>
      </c>
      <c r="C18" s="19" t="s">
        <v>15</v>
      </c>
      <c r="D18" s="39">
        <v>720.84</v>
      </c>
      <c r="E18" s="21"/>
      <c r="F18" s="43"/>
      <c r="G18" s="41">
        <f t="shared" si="0"/>
        <v>720.84</v>
      </c>
      <c r="H18" s="34">
        <f t="shared" si="1"/>
        <v>720.84</v>
      </c>
    </row>
    <row r="19" spans="1:8" s="12" customFormat="1" ht="57" customHeight="1">
      <c r="A19" s="24" t="s">
        <v>13</v>
      </c>
      <c r="B19" s="19" t="s">
        <v>17</v>
      </c>
      <c r="C19" s="19" t="s">
        <v>15</v>
      </c>
      <c r="D19" s="39">
        <v>180</v>
      </c>
      <c r="E19" s="25"/>
      <c r="F19" s="44"/>
      <c r="G19" s="41">
        <f t="shared" si="0"/>
        <v>180</v>
      </c>
      <c r="H19" s="34">
        <f t="shared" si="1"/>
        <v>180</v>
      </c>
    </row>
    <row r="20" spans="1:8" s="12" customFormat="1" ht="25.5" customHeight="1">
      <c r="A20" s="24" t="s">
        <v>29</v>
      </c>
      <c r="B20" s="19" t="s">
        <v>30</v>
      </c>
      <c r="C20" s="19" t="s">
        <v>15</v>
      </c>
      <c r="D20" s="39">
        <v>900</v>
      </c>
      <c r="E20" s="25"/>
      <c r="F20" s="44"/>
      <c r="G20" s="41">
        <f t="shared" si="0"/>
        <v>900</v>
      </c>
      <c r="H20" s="34">
        <f t="shared" si="1"/>
        <v>900</v>
      </c>
    </row>
    <row r="21" spans="1:8" s="12" customFormat="1" ht="39.75" customHeight="1">
      <c r="A21" s="15" t="s">
        <v>34</v>
      </c>
      <c r="B21" s="16" t="s">
        <v>35</v>
      </c>
      <c r="C21" s="17" t="s">
        <v>0</v>
      </c>
      <c r="D21" s="38">
        <f>D22</f>
        <v>14075</v>
      </c>
      <c r="E21" s="17" t="s">
        <v>0</v>
      </c>
      <c r="F21" s="38">
        <f>F22</f>
        <v>0</v>
      </c>
      <c r="G21" s="38">
        <f>D21+F21</f>
        <v>14075</v>
      </c>
      <c r="H21" s="34">
        <f t="shared" si="1"/>
        <v>14075</v>
      </c>
    </row>
    <row r="22" spans="1:8" s="12" customFormat="1" ht="43.5" customHeight="1">
      <c r="A22" s="24" t="s">
        <v>36</v>
      </c>
      <c r="B22" s="19" t="s">
        <v>37</v>
      </c>
      <c r="C22" s="35" t="s">
        <v>56</v>
      </c>
      <c r="D22" s="39">
        <v>14075</v>
      </c>
      <c r="E22" s="25"/>
      <c r="F22" s="44"/>
      <c r="G22" s="41">
        <f t="shared" si="0"/>
        <v>14075</v>
      </c>
      <c r="H22" s="34">
        <f t="shared" si="1"/>
        <v>14075</v>
      </c>
    </row>
    <row r="23" spans="1:8" s="10" customFormat="1" ht="77.25" customHeight="1">
      <c r="A23" s="15" t="s">
        <v>43</v>
      </c>
      <c r="B23" s="16" t="s">
        <v>44</v>
      </c>
      <c r="C23" s="17" t="s">
        <v>0</v>
      </c>
      <c r="D23" s="38">
        <f>D24+D25</f>
        <v>564850</v>
      </c>
      <c r="E23" s="17" t="s">
        <v>0</v>
      </c>
      <c r="F23" s="38">
        <f>F24+F25</f>
        <v>42900.00000000001</v>
      </c>
      <c r="G23" s="38">
        <f>D23+F23</f>
        <v>607750</v>
      </c>
      <c r="H23" s="34">
        <f t="shared" si="1"/>
        <v>607750</v>
      </c>
    </row>
    <row r="24" spans="1:8" s="10" customFormat="1" ht="77.25" customHeight="1">
      <c r="A24" s="26" t="s">
        <v>41</v>
      </c>
      <c r="B24" s="18" t="s">
        <v>40</v>
      </c>
      <c r="C24" s="35"/>
      <c r="D24" s="39"/>
      <c r="E24" s="35" t="s">
        <v>42</v>
      </c>
      <c r="F24" s="39">
        <f>65799.6-22899.6</f>
        <v>42900.00000000001</v>
      </c>
      <c r="G24" s="41">
        <f t="shared" si="0"/>
        <v>42900.00000000001</v>
      </c>
      <c r="H24" s="34">
        <f t="shared" si="1"/>
        <v>42900.00000000001</v>
      </c>
    </row>
    <row r="25" spans="1:8" s="10" customFormat="1" ht="112.5" customHeight="1">
      <c r="A25" s="26" t="s">
        <v>58</v>
      </c>
      <c r="B25" s="18" t="s">
        <v>59</v>
      </c>
      <c r="C25" s="35" t="s">
        <v>60</v>
      </c>
      <c r="D25" s="39">
        <v>564850</v>
      </c>
      <c r="E25" s="35"/>
      <c r="F25" s="39"/>
      <c r="G25" s="41">
        <f t="shared" si="0"/>
        <v>564850</v>
      </c>
      <c r="H25" s="34"/>
    </row>
    <row r="26" spans="1:8" s="10" customFormat="1" ht="58.5" customHeight="1">
      <c r="A26" s="15" t="s">
        <v>45</v>
      </c>
      <c r="B26" s="16" t="s">
        <v>46</v>
      </c>
      <c r="C26" s="17" t="s">
        <v>0</v>
      </c>
      <c r="D26" s="38">
        <f>D27</f>
        <v>35160</v>
      </c>
      <c r="E26" s="17" t="s">
        <v>0</v>
      </c>
      <c r="F26" s="38">
        <f>F27</f>
        <v>0</v>
      </c>
      <c r="G26" s="38">
        <f>D26+F26</f>
        <v>35160</v>
      </c>
      <c r="H26" s="34">
        <f t="shared" si="1"/>
        <v>35160</v>
      </c>
    </row>
    <row r="27" spans="1:8" s="10" customFormat="1" ht="42.75" customHeight="1">
      <c r="A27" s="26" t="s">
        <v>41</v>
      </c>
      <c r="B27" s="18" t="s">
        <v>40</v>
      </c>
      <c r="C27" s="35" t="s">
        <v>55</v>
      </c>
      <c r="D27" s="39">
        <v>35160</v>
      </c>
      <c r="E27" s="27"/>
      <c r="F27" s="40"/>
      <c r="G27" s="41">
        <f t="shared" si="0"/>
        <v>35160</v>
      </c>
      <c r="H27" s="34">
        <f t="shared" si="1"/>
        <v>35160</v>
      </c>
    </row>
    <row r="28" spans="1:8" s="10" customFormat="1" ht="62.25" customHeight="1">
      <c r="A28" s="15" t="s">
        <v>4</v>
      </c>
      <c r="B28" s="16" t="s">
        <v>5</v>
      </c>
      <c r="C28" s="17" t="s">
        <v>0</v>
      </c>
      <c r="D28" s="38">
        <f>D29</f>
        <v>172034.96</v>
      </c>
      <c r="E28" s="17" t="s">
        <v>0</v>
      </c>
      <c r="F28" s="38">
        <f>F29</f>
        <v>0</v>
      </c>
      <c r="G28" s="38">
        <f>D28+F28</f>
        <v>172034.96</v>
      </c>
      <c r="H28" s="34"/>
    </row>
    <row r="29" spans="1:8" s="10" customFormat="1" ht="78.75" customHeight="1">
      <c r="A29" s="24">
        <v>160903</v>
      </c>
      <c r="B29" s="19" t="s">
        <v>38</v>
      </c>
      <c r="C29" s="35" t="s">
        <v>39</v>
      </c>
      <c r="D29" s="39">
        <v>172034.96</v>
      </c>
      <c r="E29" s="18"/>
      <c r="F29" s="40"/>
      <c r="G29" s="41">
        <f>D29+F29</f>
        <v>172034.96</v>
      </c>
      <c r="H29" s="34"/>
    </row>
    <row r="30" spans="1:8" s="10" customFormat="1" ht="78" customHeight="1">
      <c r="A30" s="15" t="s">
        <v>47</v>
      </c>
      <c r="B30" s="16" t="s">
        <v>48</v>
      </c>
      <c r="C30" s="17" t="s">
        <v>0</v>
      </c>
      <c r="D30" s="38">
        <f>D31</f>
        <v>0</v>
      </c>
      <c r="E30" s="17" t="s">
        <v>0</v>
      </c>
      <c r="F30" s="38">
        <f>F31</f>
        <v>35000</v>
      </c>
      <c r="G30" s="38">
        <f>D30+F30</f>
        <v>35000</v>
      </c>
      <c r="H30" s="34">
        <f t="shared" si="1"/>
        <v>35000</v>
      </c>
    </row>
    <row r="31" spans="1:8" s="10" customFormat="1" ht="65.25" customHeight="1">
      <c r="A31" s="26" t="s">
        <v>41</v>
      </c>
      <c r="B31" s="18" t="s">
        <v>49</v>
      </c>
      <c r="C31" s="35"/>
      <c r="D31" s="40"/>
      <c r="E31" s="35" t="s">
        <v>50</v>
      </c>
      <c r="F31" s="39">
        <v>35000</v>
      </c>
      <c r="G31" s="41">
        <f t="shared" si="0"/>
        <v>35000</v>
      </c>
      <c r="H31" s="34">
        <f t="shared" si="1"/>
        <v>35000</v>
      </c>
    </row>
    <row r="32" spans="1:8" s="10" customFormat="1" ht="30.75" customHeight="1">
      <c r="A32" s="14"/>
      <c r="B32" s="14" t="s">
        <v>0</v>
      </c>
      <c r="C32" s="23"/>
      <c r="D32" s="42">
        <f>D9+D14+D16+D21+D23+D26+D30+D28</f>
        <v>797912.1499999999</v>
      </c>
      <c r="E32" s="42"/>
      <c r="F32" s="42">
        <f>F9+F14+F16+F21+F23+F26+F30+F28</f>
        <v>403495</v>
      </c>
      <c r="G32" s="42">
        <f>G9+G14+G16+G21+G23+G26+G30+G28</f>
        <v>1201407.15</v>
      </c>
      <c r="H32" s="34">
        <f t="shared" si="1"/>
        <v>1201407.15</v>
      </c>
    </row>
    <row r="33" spans="1:7" s="10" customFormat="1" ht="30.75" customHeight="1">
      <c r="A33" s="29"/>
      <c r="B33" s="30"/>
      <c r="C33" s="31"/>
      <c r="D33" s="32"/>
      <c r="E33" s="31"/>
      <c r="F33" s="32"/>
      <c r="G33" s="32"/>
    </row>
    <row r="34" spans="1:7" s="10" customFormat="1" ht="30.75" customHeight="1">
      <c r="A34" s="29"/>
      <c r="B34" s="30"/>
      <c r="C34" s="31"/>
      <c r="D34" s="32"/>
      <c r="E34" s="31"/>
      <c r="F34" s="32"/>
      <c r="G34" s="32"/>
    </row>
    <row r="35" spans="1:7" ht="15.75">
      <c r="A35" s="8"/>
      <c r="B35" s="3"/>
      <c r="C35" s="6"/>
      <c r="D35" s="7"/>
      <c r="E35" s="3"/>
      <c r="F35" s="3"/>
      <c r="G35" s="3"/>
    </row>
    <row r="36" ht="15.75">
      <c r="B36" s="33" t="s">
        <v>31</v>
      </c>
    </row>
    <row r="42" spans="1:4" ht="30.75" customHeight="1">
      <c r="A42" s="3"/>
      <c r="B42" s="4"/>
      <c r="C42" s="4"/>
      <c r="D42" s="5"/>
    </row>
  </sheetData>
  <sheetProtection/>
  <mergeCells count="4">
    <mergeCell ref="C1:D1"/>
    <mergeCell ref="E7:F7"/>
    <mergeCell ref="C7:D7"/>
    <mergeCell ref="B5:G5"/>
  </mergeCells>
  <printOptions/>
  <pageMargins left="1.1811023622047245" right="0.5905511811023623" top="0.5905511811023623" bottom="0.5905511811023623" header="0.2755905511811024" footer="0.07874015748031496"/>
  <pageSetup horizontalDpi="600" verticalDpi="600" orientation="landscape" paperSize="9" scale="5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USER</cp:lastModifiedBy>
  <cp:lastPrinted>2011-03-09T10:54:47Z</cp:lastPrinted>
  <dcterms:created xsi:type="dcterms:W3CDTF">2006-12-24T13:19:10Z</dcterms:created>
  <dcterms:modified xsi:type="dcterms:W3CDTF">2017-06-21T11:34:40Z</dcterms:modified>
  <cp:category/>
  <cp:version/>
  <cp:contentType/>
  <cp:contentStatus/>
</cp:coreProperties>
</file>