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'Дод.4'!$A$1:$AA$40</definedName>
  </definedNames>
  <calcPr fullCalcOnLoad="1"/>
</workbook>
</file>

<file path=xl/sharedStrings.xml><?xml version="1.0" encoding="utf-8"?>
<sst xmlns="http://schemas.openxmlformats.org/spreadsheetml/2006/main" count="70" uniqueCount="64">
  <si>
    <t xml:space="preserve">Назва місцевого бюджету адміністративно-територіальної одиниці  </t>
  </si>
  <si>
    <t>шифр</t>
  </si>
  <si>
    <t>грн.</t>
  </si>
  <si>
    <t>Міжбюджетні трансферти</t>
  </si>
  <si>
    <t>Загальний фонд</t>
  </si>
  <si>
    <t>сума</t>
  </si>
  <si>
    <t>щоденний норматив відрахувань</t>
  </si>
  <si>
    <t>Кошти, що передаються до державного бюджету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</si>
  <si>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</si>
  <si>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</si>
  <si>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</si>
  <si>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</si>
  <si>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</si>
  <si>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</si>
  <si>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</si>
  <si>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</si>
  <si>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</si>
  <si>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</si>
  <si>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</si>
  <si>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</si>
  <si>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на пільгове медичне обслуговування громадян, які постраждали внаслідок аварії на ЧАЕС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</si>
  <si>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</si>
  <si>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в тому числі:</t>
  </si>
  <si>
    <t>послуги зв"язку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</si>
  <si>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</si>
  <si>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</si>
  <si>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компенсація за пільговий проїзд окремих категорій громадян автотранспор-том</t>
  </si>
  <si>
    <t>в т.ч. цільові кошти на перевезення маршрутами "Рівне-Н.Українка" (Садові ділянки) та "Рівне-Городище" (Садові ділянки)</t>
  </si>
  <si>
    <t>компенсація за пільговий проїзд окремих категорій громадян електро-транспортом</t>
  </si>
  <si>
    <t>компенсація за пільговий проїзд окремих категорій громадян залізничним транспортом</t>
  </si>
  <si>
    <t xml:space="preserve">надання інших передбачених законодавством пільг 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</si>
  <si>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</si>
  <si>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</si>
  <si>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</si>
  <si>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</si>
  <si>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</si>
  <si>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</si>
  <si>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</si>
  <si>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</si>
  <si>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</si>
  <si>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</si>
  <si>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</si>
  <si>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</si>
  <si>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</si>
  <si>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</si>
  <si>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</si>
  <si>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</si>
  <si>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</si>
  <si>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</si>
  <si>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</si>
  <si>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</si>
  <si>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Разом</t>
  </si>
  <si>
    <t>В.А.Королюк</t>
  </si>
  <si>
    <t xml:space="preserve"> Перший заступник голови обласної ради     </t>
  </si>
  <si>
    <t>Інші субвенції з обласного бюджету</t>
  </si>
  <si>
    <t>Загальний  фонд</t>
  </si>
  <si>
    <t>Спеціальний  фонд</t>
  </si>
  <si>
    <t>Показники міжбюджетних трансфертів між державним бюджетом, обласним бюджетом та іншими бюджетами на 2010 рік</t>
  </si>
  <si>
    <t>від ________2010  року №____</t>
  </si>
  <si>
    <t>Субвенція з державного бюджету місцевим бюджетам на фінансування у 2010 році Програм-переможців Всеукраїнського конкурсу проектів та програм розвитку місцевого самоврядування 2009 року</t>
  </si>
  <si>
    <t>Субвенція з державного бюджету місцевим бюджетам на завершення ремонтних робіт в закладах, що надають соціальні послуги дітям та молоді, створення яких було розпочато у 2007 році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</si>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</sst>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3" fontId="7" fillId="0" borderId="10" xfId="54" applyNumberFormat="1" applyFont="1" applyBorder="1" applyAlignment="1">
      <alignment/>
      <protection/>
    </xf>
    <xf numFmtId="4" fontId="7" fillId="0" borderId="10" xfId="54" applyNumberFormat="1" applyFont="1" applyBorder="1" applyAlignment="1">
      <alignment/>
      <protection/>
    </xf>
    <xf numFmtId="3" fontId="6" fillId="33" borderId="10" xfId="54" applyNumberFormat="1" applyFont="1" applyFill="1" applyBorder="1" applyAlignment="1">
      <alignment/>
      <protection/>
    </xf>
    <xf numFmtId="4" fontId="6" fillId="33" borderId="10" xfId="54" applyNumberFormat="1" applyFont="1" applyFill="1" applyBorder="1" applyAlignment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33" borderId="10" xfId="54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10" xfId="54" applyFont="1" applyFill="1" applyBorder="1" applyAlignment="1">
      <alignment vertical="top"/>
      <protection/>
    </xf>
    <xf numFmtId="3" fontId="7" fillId="0" borderId="10" xfId="54" applyNumberFormat="1" applyFont="1" applyFill="1" applyBorder="1" applyAlignment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6" fillId="33" borderId="10" xfId="54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3" fontId="7" fillId="0" borderId="13" xfId="54" applyNumberFormat="1" applyFont="1" applyFill="1" applyBorder="1" applyAlignment="1">
      <alignment/>
      <protection/>
    </xf>
    <xf numFmtId="3" fontId="7" fillId="0" borderId="13" xfId="54" applyNumberFormat="1" applyFont="1" applyBorder="1" applyAlignment="1">
      <alignment/>
      <protection/>
    </xf>
    <xf numFmtId="3" fontId="6" fillId="33" borderId="13" xfId="54" applyNumberFormat="1" applyFont="1" applyFill="1" applyBorder="1" applyAlignment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" fontId="7" fillId="0" borderId="10" xfId="54" applyNumberFormat="1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3" fontId="6" fillId="33" borderId="0" xfId="54" applyNumberFormat="1" applyFont="1" applyFill="1" applyBorder="1" applyAlignment="1">
      <alignment/>
      <protection/>
    </xf>
    <xf numFmtId="0" fontId="11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/>
    </xf>
    <xf numFmtId="3" fontId="6" fillId="0" borderId="14" xfId="54" applyNumberFormat="1" applyFont="1" applyFill="1" applyBorder="1" applyAlignment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O48"/>
  <sheetViews>
    <sheetView showZeros="0" tabSelected="1" view="pageBreakPreview" zoomScaleSheetLayoutView="100" zoomScalePageLayoutView="0" workbookViewId="0" topLeftCell="A8">
      <pane xSplit="4" ySplit="5" topLeftCell="E13" activePane="bottomRight" state="frozen"/>
      <selection pane="topLeft" activeCell="A8" sqref="A8"/>
      <selection pane="topRight" activeCell="E8" sqref="E8"/>
      <selection pane="bottomLeft" activeCell="A13" sqref="A13"/>
      <selection pane="bottomRight" activeCell="I34" sqref="I34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5.75390625" style="1" customWidth="1"/>
    <col min="5" max="5" width="15.125" style="1" customWidth="1"/>
    <col min="6" max="6" width="11.875" style="1" customWidth="1"/>
    <col min="7" max="7" width="12.75390625" style="1" customWidth="1"/>
    <col min="8" max="8" width="11.75390625" style="1" customWidth="1"/>
    <col min="9" max="9" width="14.375" style="1" customWidth="1"/>
    <col min="10" max="10" width="20.25390625" style="1" customWidth="1"/>
    <col min="11" max="11" width="23.75390625" style="1" customWidth="1"/>
    <col min="12" max="12" width="20.125" style="1" customWidth="1"/>
    <col min="13" max="13" width="29.00390625" style="1" customWidth="1"/>
    <col min="14" max="14" width="13.75390625" style="1" customWidth="1"/>
    <col min="15" max="16" width="14.75390625" style="1" customWidth="1"/>
    <col min="17" max="17" width="16.375" style="1" customWidth="1"/>
    <col min="18" max="20" width="13.875" style="1" customWidth="1"/>
    <col min="21" max="21" width="16.00390625" style="1" customWidth="1"/>
    <col min="22" max="22" width="22.375" style="1" customWidth="1"/>
    <col min="23" max="23" width="14.875" style="1" customWidth="1"/>
    <col min="24" max="24" width="29.875" style="1" customWidth="1"/>
    <col min="25" max="25" width="40.00390625" style="1" customWidth="1"/>
    <col min="26" max="26" width="30.375" style="1" customWidth="1"/>
    <col min="27" max="28" width="19.25390625" style="1" customWidth="1"/>
    <col min="29" max="29" width="14.125" style="1" customWidth="1"/>
    <col min="30" max="30" width="14.25390625" style="1" bestFit="1" customWidth="1"/>
    <col min="31" max="16384" width="9.125" style="1" customWidth="1"/>
  </cols>
  <sheetData>
    <row r="1" spans="4:24" ht="13.5" customHeight="1">
      <c r="D1" s="2"/>
      <c r="E1" s="2"/>
      <c r="F1" s="2"/>
      <c r="G1" s="2"/>
      <c r="L1" s="77" t="s">
        <v>32</v>
      </c>
      <c r="M1" s="77"/>
      <c r="N1" s="27"/>
      <c r="O1" s="27"/>
      <c r="P1" s="27"/>
      <c r="Q1" s="27"/>
      <c r="R1" s="27"/>
      <c r="S1" s="27"/>
      <c r="T1" s="27"/>
      <c r="U1" s="4"/>
      <c r="V1" s="4"/>
      <c r="W1" s="4"/>
      <c r="X1" s="4"/>
    </row>
    <row r="2" spans="4:24" ht="13.5" customHeight="1">
      <c r="D2" s="2"/>
      <c r="E2" s="2"/>
      <c r="F2" s="2"/>
      <c r="G2" s="2"/>
      <c r="L2" s="77" t="s">
        <v>33</v>
      </c>
      <c r="M2" s="77"/>
      <c r="N2" s="27"/>
      <c r="O2" s="27"/>
      <c r="P2" s="27"/>
      <c r="Q2" s="27"/>
      <c r="R2" s="27"/>
      <c r="S2" s="27"/>
      <c r="T2" s="27"/>
      <c r="U2" s="4"/>
      <c r="V2" s="4"/>
      <c r="W2" s="4"/>
      <c r="X2" s="4"/>
    </row>
    <row r="3" spans="4:24" ht="13.5" customHeight="1">
      <c r="D3" s="2"/>
      <c r="E3" s="2"/>
      <c r="F3" s="2"/>
      <c r="G3" s="2"/>
      <c r="L3" s="28"/>
      <c r="M3" s="30" t="s">
        <v>58</v>
      </c>
      <c r="N3" s="27"/>
      <c r="O3" s="27"/>
      <c r="P3" s="27"/>
      <c r="Q3" s="27"/>
      <c r="R3" s="27"/>
      <c r="S3" s="27"/>
      <c r="T3" s="27"/>
      <c r="U3" s="4"/>
      <c r="V3" s="4"/>
      <c r="W3" s="4"/>
      <c r="X3" s="5"/>
    </row>
    <row r="4" spans="4:24" ht="10.5" customHeight="1"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</row>
    <row r="5" spans="1:25" ht="19.5" customHeight="1">
      <c r="A5" s="13"/>
      <c r="B5" s="13"/>
      <c r="C5" s="13"/>
      <c r="D5" s="13"/>
      <c r="E5" s="78" t="s">
        <v>57</v>
      </c>
      <c r="F5" s="78"/>
      <c r="G5" s="78"/>
      <c r="H5" s="78"/>
      <c r="I5" s="78"/>
      <c r="J5" s="78"/>
      <c r="K5" s="78"/>
      <c r="L5" s="78"/>
      <c r="M5" s="78"/>
      <c r="N5" s="11"/>
      <c r="O5" s="11"/>
      <c r="P5" s="11"/>
      <c r="Q5" s="11"/>
      <c r="R5" s="11"/>
      <c r="S5" s="11"/>
      <c r="T5" s="11"/>
      <c r="U5" s="13"/>
      <c r="V5" s="13"/>
      <c r="W5" s="13"/>
      <c r="X5" s="4"/>
      <c r="Y5" s="4"/>
    </row>
    <row r="6" spans="1:25" ht="9.75" customHeight="1">
      <c r="A6" s="13"/>
      <c r="B6" s="13"/>
      <c r="C6" s="13"/>
      <c r="D6" s="1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3"/>
      <c r="W6" s="13"/>
      <c r="X6" s="4"/>
      <c r="Y6" s="4"/>
    </row>
    <row r="7" spans="1:28" ht="10.5" customHeight="1">
      <c r="A7" s="6"/>
      <c r="B7" s="6"/>
      <c r="D7" s="7"/>
      <c r="E7" s="7"/>
      <c r="F7" s="7"/>
      <c r="G7" s="7"/>
      <c r="H7" s="7"/>
      <c r="I7" s="7"/>
      <c r="J7" s="2"/>
      <c r="K7" s="2"/>
      <c r="M7" s="6" t="s">
        <v>2</v>
      </c>
      <c r="N7" s="24"/>
      <c r="O7" s="24"/>
      <c r="P7" s="24"/>
      <c r="Q7" s="24"/>
      <c r="R7" s="24"/>
      <c r="S7" s="24"/>
      <c r="T7" s="24"/>
      <c r="U7" s="2"/>
      <c r="V7" s="2"/>
      <c r="W7" s="6" t="s">
        <v>2</v>
      </c>
      <c r="X7" s="8"/>
      <c r="Y7" s="8"/>
      <c r="Z7" s="6" t="s">
        <v>2</v>
      </c>
      <c r="AA7" s="6"/>
      <c r="AB7" s="6"/>
    </row>
    <row r="8" spans="1:34" ht="15" customHeight="1">
      <c r="A8" s="70" t="s">
        <v>17</v>
      </c>
      <c r="B8" s="71"/>
      <c r="C8" s="74" t="s">
        <v>1</v>
      </c>
      <c r="D8" s="67" t="s">
        <v>0</v>
      </c>
      <c r="E8" s="75" t="s">
        <v>3</v>
      </c>
      <c r="F8" s="76"/>
      <c r="G8" s="76"/>
      <c r="H8" s="76"/>
      <c r="I8" s="76"/>
      <c r="J8" s="76"/>
      <c r="K8" s="76"/>
      <c r="L8" s="76"/>
      <c r="M8" s="31"/>
      <c r="N8" s="76" t="s">
        <v>3</v>
      </c>
      <c r="O8" s="76"/>
      <c r="P8" s="76"/>
      <c r="Q8" s="76"/>
      <c r="R8" s="76"/>
      <c r="S8" s="76"/>
      <c r="T8" s="76"/>
      <c r="U8" s="76"/>
      <c r="V8" s="76"/>
      <c r="W8" s="76"/>
      <c r="X8" s="76" t="s">
        <v>3</v>
      </c>
      <c r="Y8" s="83"/>
      <c r="Z8" s="80" t="s">
        <v>51</v>
      </c>
      <c r="AA8" s="54"/>
      <c r="AB8" s="50"/>
      <c r="AC8" s="32"/>
      <c r="AD8" s="32"/>
      <c r="AE8" s="32"/>
      <c r="AF8" s="32"/>
      <c r="AG8" s="32"/>
      <c r="AH8" s="32"/>
    </row>
    <row r="9" spans="1:34" ht="15" customHeight="1">
      <c r="A9" s="70"/>
      <c r="B9" s="72"/>
      <c r="C9" s="74"/>
      <c r="D9" s="68"/>
      <c r="E9" s="75" t="s">
        <v>4</v>
      </c>
      <c r="F9" s="76"/>
      <c r="G9" s="76"/>
      <c r="H9" s="76"/>
      <c r="I9" s="76"/>
      <c r="J9" s="76"/>
      <c r="K9" s="76"/>
      <c r="L9" s="76"/>
      <c r="M9" s="76"/>
      <c r="N9" s="76" t="s">
        <v>55</v>
      </c>
      <c r="O9" s="76"/>
      <c r="P9" s="76"/>
      <c r="Q9" s="76"/>
      <c r="R9" s="76"/>
      <c r="S9" s="76"/>
      <c r="T9" s="76"/>
      <c r="U9" s="76"/>
      <c r="V9" s="76"/>
      <c r="W9" s="83"/>
      <c r="X9" s="84" t="s">
        <v>56</v>
      </c>
      <c r="Y9" s="84"/>
      <c r="Z9" s="81"/>
      <c r="AA9" s="54"/>
      <c r="AB9" s="50"/>
      <c r="AC9" s="32"/>
      <c r="AD9" s="32"/>
      <c r="AE9" s="32"/>
      <c r="AF9" s="32"/>
      <c r="AG9" s="32"/>
      <c r="AH9" s="32"/>
    </row>
    <row r="10" spans="1:145" ht="69" customHeight="1">
      <c r="A10" s="70"/>
      <c r="B10" s="72"/>
      <c r="C10" s="74"/>
      <c r="D10" s="68"/>
      <c r="E10" s="61" t="s">
        <v>24</v>
      </c>
      <c r="F10" s="63"/>
      <c r="G10" s="61" t="s">
        <v>7</v>
      </c>
      <c r="H10" s="63"/>
      <c r="I10" s="64" t="s">
        <v>25</v>
      </c>
      <c r="J10" s="64" t="s">
        <v>18</v>
      </c>
      <c r="K10" s="64" t="s">
        <v>61</v>
      </c>
      <c r="L10" s="64" t="s">
        <v>31</v>
      </c>
      <c r="M10" s="64" t="s">
        <v>19</v>
      </c>
      <c r="N10" s="62" t="s">
        <v>63</v>
      </c>
      <c r="O10" s="62"/>
      <c r="P10" s="62"/>
      <c r="Q10" s="62"/>
      <c r="R10" s="62"/>
      <c r="S10" s="62"/>
      <c r="T10" s="63"/>
      <c r="U10" s="64" t="s">
        <v>59</v>
      </c>
      <c r="V10" s="64" t="s">
        <v>60</v>
      </c>
      <c r="W10" s="41" t="s">
        <v>54</v>
      </c>
      <c r="X10" s="64" t="s">
        <v>62</v>
      </c>
      <c r="Y10" s="85" t="s">
        <v>21</v>
      </c>
      <c r="Z10" s="81"/>
      <c r="AA10" s="54"/>
      <c r="AB10" s="50"/>
      <c r="AC10" s="33"/>
      <c r="AD10" s="33"/>
      <c r="AE10" s="33"/>
      <c r="AF10" s="33"/>
      <c r="AG10" s="33"/>
      <c r="AH10" s="33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</row>
    <row r="11" spans="1:145" ht="18" customHeight="1">
      <c r="A11" s="70"/>
      <c r="B11" s="72"/>
      <c r="C11" s="74"/>
      <c r="D11" s="68"/>
      <c r="E11" s="64" t="s">
        <v>5</v>
      </c>
      <c r="F11" s="64" t="s">
        <v>6</v>
      </c>
      <c r="G11" s="64" t="s">
        <v>5</v>
      </c>
      <c r="H11" s="64" t="s">
        <v>6</v>
      </c>
      <c r="I11" s="65"/>
      <c r="J11" s="65"/>
      <c r="K11" s="65"/>
      <c r="L11" s="65"/>
      <c r="M11" s="65"/>
      <c r="N11" s="61" t="s">
        <v>22</v>
      </c>
      <c r="O11" s="62"/>
      <c r="P11" s="62"/>
      <c r="Q11" s="62"/>
      <c r="R11" s="62"/>
      <c r="S11" s="62"/>
      <c r="T11" s="63"/>
      <c r="U11" s="65"/>
      <c r="V11" s="65"/>
      <c r="W11" s="60" t="s">
        <v>20</v>
      </c>
      <c r="X11" s="65"/>
      <c r="Y11" s="86"/>
      <c r="Z11" s="81"/>
      <c r="AA11" s="54"/>
      <c r="AB11" s="50"/>
      <c r="AC11" s="33"/>
      <c r="AD11" s="33"/>
      <c r="AE11" s="33"/>
      <c r="AF11" s="33"/>
      <c r="AG11" s="33"/>
      <c r="AH11" s="33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</row>
    <row r="12" spans="1:145" ht="103.5" customHeight="1">
      <c r="A12" s="70"/>
      <c r="B12" s="73"/>
      <c r="C12" s="74"/>
      <c r="D12" s="69"/>
      <c r="E12" s="66"/>
      <c r="F12" s="66"/>
      <c r="G12" s="66"/>
      <c r="H12" s="66"/>
      <c r="I12" s="66"/>
      <c r="J12" s="66"/>
      <c r="K12" s="66"/>
      <c r="L12" s="66"/>
      <c r="M12" s="66"/>
      <c r="N12" s="34" t="s">
        <v>23</v>
      </c>
      <c r="O12" s="41" t="s">
        <v>30</v>
      </c>
      <c r="P12" s="41" t="s">
        <v>26</v>
      </c>
      <c r="Q12" s="41" t="s">
        <v>27</v>
      </c>
      <c r="R12" s="41" t="s">
        <v>29</v>
      </c>
      <c r="S12" s="41" t="s">
        <v>28</v>
      </c>
      <c r="T12" s="41" t="s">
        <v>50</v>
      </c>
      <c r="U12" s="66"/>
      <c r="V12" s="66"/>
      <c r="W12" s="60"/>
      <c r="X12" s="66"/>
      <c r="Y12" s="87"/>
      <c r="Z12" s="82"/>
      <c r="AA12" s="54"/>
      <c r="AB12" s="50"/>
      <c r="AC12" s="33"/>
      <c r="AD12" s="33"/>
      <c r="AE12" s="33"/>
      <c r="AF12" s="33"/>
      <c r="AG12" s="33"/>
      <c r="AH12" s="33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</row>
    <row r="13" spans="1:34" s="25" customFormat="1" ht="15" customHeight="1">
      <c r="A13" s="35">
        <v>1</v>
      </c>
      <c r="B13" s="35"/>
      <c r="C13" s="35"/>
      <c r="D13" s="35">
        <v>2</v>
      </c>
      <c r="E13" s="35">
        <v>3</v>
      </c>
      <c r="F13" s="35">
        <v>4</v>
      </c>
      <c r="G13" s="35">
        <v>5</v>
      </c>
      <c r="H13" s="35">
        <v>6</v>
      </c>
      <c r="I13" s="35">
        <v>7</v>
      </c>
      <c r="J13" s="35">
        <v>8</v>
      </c>
      <c r="K13" s="35">
        <v>9</v>
      </c>
      <c r="L13" s="35">
        <v>10</v>
      </c>
      <c r="M13" s="35">
        <v>11</v>
      </c>
      <c r="N13" s="35">
        <v>12</v>
      </c>
      <c r="O13" s="35">
        <v>13</v>
      </c>
      <c r="P13" s="35">
        <v>14</v>
      </c>
      <c r="Q13" s="35">
        <v>15</v>
      </c>
      <c r="R13" s="35">
        <v>16</v>
      </c>
      <c r="S13" s="35">
        <v>17</v>
      </c>
      <c r="T13" s="35">
        <v>18</v>
      </c>
      <c r="U13" s="35">
        <v>19</v>
      </c>
      <c r="V13" s="35">
        <v>20</v>
      </c>
      <c r="W13" s="35">
        <v>21</v>
      </c>
      <c r="X13" s="35">
        <v>22</v>
      </c>
      <c r="Y13" s="35">
        <v>23</v>
      </c>
      <c r="Z13" s="55">
        <v>24</v>
      </c>
      <c r="AA13" s="57"/>
      <c r="AB13" s="51"/>
      <c r="AC13" s="36"/>
      <c r="AD13" s="36"/>
      <c r="AE13" s="36"/>
      <c r="AF13" s="36"/>
      <c r="AG13" s="36"/>
      <c r="AH13" s="36"/>
    </row>
    <row r="14" spans="1:34" ht="15" customHeight="1">
      <c r="A14" s="37">
        <v>1</v>
      </c>
      <c r="B14" s="38"/>
      <c r="C14" s="38"/>
      <c r="D14" s="39" t="s">
        <v>14</v>
      </c>
      <c r="E14" s="40">
        <v>67202200</v>
      </c>
      <c r="F14" s="49">
        <v>3.7</v>
      </c>
      <c r="G14" s="40"/>
      <c r="H14" s="40"/>
      <c r="I14" s="40">
        <v>1968294</v>
      </c>
      <c r="J14" s="40">
        <v>111646800</v>
      </c>
      <c r="K14" s="40">
        <v>20182200</v>
      </c>
      <c r="L14" s="40">
        <v>7700</v>
      </c>
      <c r="M14" s="40">
        <v>556911</v>
      </c>
      <c r="N14" s="40">
        <v>1378500</v>
      </c>
      <c r="O14" s="40">
        <v>531700</v>
      </c>
      <c r="P14" s="40"/>
      <c r="Q14" s="40"/>
      <c r="R14" s="40"/>
      <c r="S14" s="40">
        <v>8726400</v>
      </c>
      <c r="T14" s="40">
        <f>N14+O14+P14+R14+S14</f>
        <v>10636600</v>
      </c>
      <c r="U14" s="40"/>
      <c r="V14" s="40"/>
      <c r="W14" s="40">
        <v>480600</v>
      </c>
      <c r="X14" s="40">
        <v>18278200</v>
      </c>
      <c r="Y14" s="44"/>
      <c r="Z14" s="56">
        <f>E14+G14+I14+J14+K14+L14+M14+T14+U14+V14+W14+X14+Y14</f>
        <v>230959505</v>
      </c>
      <c r="AA14" s="58"/>
      <c r="AB14" s="52"/>
      <c r="AC14" s="32"/>
      <c r="AD14" s="32"/>
      <c r="AE14" s="32"/>
      <c r="AF14" s="32"/>
      <c r="AG14" s="32"/>
      <c r="AH14" s="32"/>
    </row>
    <row r="15" spans="1:34" ht="15" customHeight="1">
      <c r="A15" s="37">
        <v>2</v>
      </c>
      <c r="B15" s="38"/>
      <c r="C15" s="38"/>
      <c r="D15" s="39" t="s">
        <v>15</v>
      </c>
      <c r="E15" s="40">
        <v>43825400</v>
      </c>
      <c r="F15" s="49">
        <v>2.5</v>
      </c>
      <c r="G15" s="40"/>
      <c r="H15" s="40"/>
      <c r="I15" s="40">
        <v>948646</v>
      </c>
      <c r="J15" s="40">
        <v>20719300</v>
      </c>
      <c r="K15" s="40">
        <v>2736400</v>
      </c>
      <c r="L15" s="40">
        <v>93300</v>
      </c>
      <c r="M15" s="40">
        <v>35040</v>
      </c>
      <c r="N15" s="40">
        <v>311000</v>
      </c>
      <c r="O15" s="40">
        <v>105000</v>
      </c>
      <c r="P15" s="20">
        <v>938500</v>
      </c>
      <c r="Q15" s="40"/>
      <c r="R15" s="40"/>
      <c r="S15" s="40"/>
      <c r="T15" s="40">
        <f aca="true" t="shared" si="0" ref="T15:T34">N15+O15+P15+R15+S15</f>
        <v>1354500</v>
      </c>
      <c r="U15" s="40">
        <v>200000</v>
      </c>
      <c r="V15" s="40"/>
      <c r="W15" s="40">
        <v>29900</v>
      </c>
      <c r="X15" s="40">
        <v>5359500</v>
      </c>
      <c r="Y15" s="44"/>
      <c r="Z15" s="56">
        <f aca="true" t="shared" si="1" ref="Z15:Z34">E15+G15+I15+J15+K15+L15+M15+T15+U15+V15+W15+X15+Y15</f>
        <v>75301986</v>
      </c>
      <c r="AA15" s="58"/>
      <c r="AB15" s="52"/>
      <c r="AC15" s="32"/>
      <c r="AD15" s="32"/>
      <c r="AE15" s="32"/>
      <c r="AF15" s="32"/>
      <c r="AG15" s="32"/>
      <c r="AH15" s="32"/>
    </row>
    <row r="16" spans="1:28" ht="15" customHeight="1">
      <c r="A16" s="19">
        <v>3</v>
      </c>
      <c r="B16" s="18"/>
      <c r="C16" s="18"/>
      <c r="D16" s="14" t="s">
        <v>8</v>
      </c>
      <c r="E16" s="20">
        <v>0</v>
      </c>
      <c r="F16" s="21"/>
      <c r="G16" s="20">
        <v>15354800</v>
      </c>
      <c r="H16" s="21">
        <v>21.69</v>
      </c>
      <c r="I16" s="20">
        <v>218677</v>
      </c>
      <c r="J16" s="20">
        <v>24924700</v>
      </c>
      <c r="K16" s="20">
        <v>4846100</v>
      </c>
      <c r="L16" s="20">
        <v>7300</v>
      </c>
      <c r="M16" s="20"/>
      <c r="N16" s="20">
        <v>257000</v>
      </c>
      <c r="O16" s="20">
        <v>143800</v>
      </c>
      <c r="P16" s="20">
        <v>362800</v>
      </c>
      <c r="Q16" s="20"/>
      <c r="R16" s="20"/>
      <c r="S16" s="20"/>
      <c r="T16" s="40">
        <f t="shared" si="0"/>
        <v>763600</v>
      </c>
      <c r="U16" s="20"/>
      <c r="V16" s="20"/>
      <c r="W16" s="20">
        <v>1033300</v>
      </c>
      <c r="X16" s="20"/>
      <c r="Y16" s="45"/>
      <c r="Z16" s="56">
        <f t="shared" si="1"/>
        <v>47148477</v>
      </c>
      <c r="AA16" s="58"/>
      <c r="AB16" s="52"/>
    </row>
    <row r="17" spans="1:28" ht="15" customHeight="1">
      <c r="A17" s="19">
        <v>4</v>
      </c>
      <c r="B17" s="18"/>
      <c r="C17" s="18"/>
      <c r="D17" s="14" t="s">
        <v>16</v>
      </c>
      <c r="E17" s="20">
        <v>5233500</v>
      </c>
      <c r="F17" s="21">
        <v>0.3</v>
      </c>
      <c r="G17" s="20"/>
      <c r="H17" s="20"/>
      <c r="I17" s="20">
        <v>304561</v>
      </c>
      <c r="J17" s="20">
        <v>5599100</v>
      </c>
      <c r="K17" s="20">
        <v>473600</v>
      </c>
      <c r="L17" s="20">
        <v>78200</v>
      </c>
      <c r="M17" s="20"/>
      <c r="N17" s="20">
        <v>91300</v>
      </c>
      <c r="O17" s="20">
        <v>42600</v>
      </c>
      <c r="P17" s="20">
        <v>74700</v>
      </c>
      <c r="Q17" s="20"/>
      <c r="R17" s="20"/>
      <c r="S17" s="20"/>
      <c r="T17" s="40">
        <f t="shared" si="0"/>
        <v>208600</v>
      </c>
      <c r="U17" s="20"/>
      <c r="V17" s="20"/>
      <c r="W17" s="20">
        <v>10800</v>
      </c>
      <c r="X17" s="20">
        <v>935500</v>
      </c>
      <c r="Y17" s="45"/>
      <c r="Z17" s="56">
        <f t="shared" si="1"/>
        <v>12843861</v>
      </c>
      <c r="AA17" s="58"/>
      <c r="AB17" s="52"/>
    </row>
    <row r="18" spans="1:28" ht="31.5" customHeight="1">
      <c r="A18" s="19"/>
      <c r="B18" s="18"/>
      <c r="C18" s="18"/>
      <c r="D18" s="29" t="s">
        <v>9</v>
      </c>
      <c r="E18" s="22">
        <f>SUM(E14:E17)</f>
        <v>116261100</v>
      </c>
      <c r="F18" s="23">
        <f>SUM(F14:F17)</f>
        <v>6.5</v>
      </c>
      <c r="G18" s="22">
        <f>SUM(G14:G17)</f>
        <v>15354800</v>
      </c>
      <c r="H18" s="22"/>
      <c r="I18" s="22">
        <f>SUM(I14:I17)</f>
        <v>3440178</v>
      </c>
      <c r="J18" s="22">
        <f>SUM(J14:J17)</f>
        <v>162889900</v>
      </c>
      <c r="K18" s="22">
        <f>SUM(K14:K17)</f>
        <v>28238300</v>
      </c>
      <c r="L18" s="22">
        <f>SUM(L14:L17)</f>
        <v>186500</v>
      </c>
      <c r="M18" s="22">
        <f aca="true" t="shared" si="2" ref="M18:R18">SUM(M14:M17)</f>
        <v>591951</v>
      </c>
      <c r="N18" s="22">
        <f t="shared" si="2"/>
        <v>2037800</v>
      </c>
      <c r="O18" s="22">
        <f t="shared" si="2"/>
        <v>823100</v>
      </c>
      <c r="P18" s="22">
        <f>SUM(P14:P17)</f>
        <v>1376000</v>
      </c>
      <c r="Q18" s="22">
        <f t="shared" si="2"/>
        <v>0</v>
      </c>
      <c r="R18" s="22">
        <f t="shared" si="2"/>
        <v>0</v>
      </c>
      <c r="S18" s="22">
        <f aca="true" t="shared" si="3" ref="S18:Z18">SUM(S14:S17)</f>
        <v>8726400</v>
      </c>
      <c r="T18" s="22">
        <f t="shared" si="3"/>
        <v>12963300</v>
      </c>
      <c r="U18" s="22">
        <f t="shared" si="3"/>
        <v>200000</v>
      </c>
      <c r="V18" s="22">
        <f t="shared" si="3"/>
        <v>0</v>
      </c>
      <c r="W18" s="22">
        <f t="shared" si="3"/>
        <v>1554600</v>
      </c>
      <c r="X18" s="22">
        <f t="shared" si="3"/>
        <v>24573200</v>
      </c>
      <c r="Y18" s="46">
        <f t="shared" si="3"/>
        <v>0</v>
      </c>
      <c r="Z18" s="46">
        <f t="shared" si="3"/>
        <v>366253829</v>
      </c>
      <c r="AA18" s="59"/>
      <c r="AB18" s="53"/>
    </row>
    <row r="19" spans="1:28" ht="15" customHeight="1">
      <c r="A19" s="19">
        <v>5</v>
      </c>
      <c r="B19" s="18"/>
      <c r="C19" s="18"/>
      <c r="D19" s="14" t="s">
        <v>34</v>
      </c>
      <c r="E19" s="20">
        <v>120268100</v>
      </c>
      <c r="F19" s="21">
        <v>6.9</v>
      </c>
      <c r="G19" s="20"/>
      <c r="H19" s="20"/>
      <c r="I19" s="20">
        <v>792557</v>
      </c>
      <c r="J19" s="20">
        <v>65251100</v>
      </c>
      <c r="K19" s="20">
        <v>968500</v>
      </c>
      <c r="L19" s="20">
        <v>2775900</v>
      </c>
      <c r="M19" s="20">
        <v>43924</v>
      </c>
      <c r="N19" s="20">
        <v>137200</v>
      </c>
      <c r="O19" s="20">
        <v>121000</v>
      </c>
      <c r="P19" s="20">
        <v>326100</v>
      </c>
      <c r="Q19" s="20"/>
      <c r="R19" s="20"/>
      <c r="S19" s="20"/>
      <c r="T19" s="40">
        <f t="shared" si="0"/>
        <v>584300</v>
      </c>
      <c r="U19" s="20"/>
      <c r="V19" s="20"/>
      <c r="W19" s="20">
        <v>2234100</v>
      </c>
      <c r="X19" s="20">
        <v>3317900</v>
      </c>
      <c r="Y19" s="45"/>
      <c r="Z19" s="56">
        <f t="shared" si="1"/>
        <v>196236381</v>
      </c>
      <c r="AA19" s="58"/>
      <c r="AB19" s="52"/>
    </row>
    <row r="20" spans="1:28" ht="15" customHeight="1">
      <c r="A20" s="19">
        <v>6</v>
      </c>
      <c r="B20" s="18"/>
      <c r="C20" s="18"/>
      <c r="D20" s="14" t="s">
        <v>35</v>
      </c>
      <c r="E20" s="20">
        <v>128907800</v>
      </c>
      <c r="F20" s="21">
        <v>7.3</v>
      </c>
      <c r="G20" s="20"/>
      <c r="H20" s="20"/>
      <c r="I20" s="20">
        <v>970646</v>
      </c>
      <c r="J20" s="20">
        <v>66905900</v>
      </c>
      <c r="K20" s="20">
        <v>876900</v>
      </c>
      <c r="L20" s="20">
        <v>7710600</v>
      </c>
      <c r="M20" s="20">
        <v>155277</v>
      </c>
      <c r="N20" s="20">
        <v>136600</v>
      </c>
      <c r="O20" s="20">
        <v>147500</v>
      </c>
      <c r="P20" s="20">
        <v>949900</v>
      </c>
      <c r="Q20" s="20"/>
      <c r="R20" s="20"/>
      <c r="S20" s="20"/>
      <c r="T20" s="40">
        <f t="shared" si="0"/>
        <v>1234000</v>
      </c>
      <c r="U20" s="20">
        <v>89000</v>
      </c>
      <c r="V20" s="20"/>
      <c r="W20" s="20">
        <v>2659200</v>
      </c>
      <c r="X20" s="20"/>
      <c r="Y20" s="45"/>
      <c r="Z20" s="56">
        <f t="shared" si="1"/>
        <v>209509323</v>
      </c>
      <c r="AA20" s="58"/>
      <c r="AB20" s="52"/>
    </row>
    <row r="21" spans="1:28" ht="15" customHeight="1">
      <c r="A21" s="19">
        <v>7</v>
      </c>
      <c r="B21" s="18"/>
      <c r="C21" s="18"/>
      <c r="D21" s="14" t="s">
        <v>36</v>
      </c>
      <c r="E21" s="20">
        <v>54669700</v>
      </c>
      <c r="F21" s="21">
        <v>3.1</v>
      </c>
      <c r="G21" s="20"/>
      <c r="H21" s="20"/>
      <c r="I21" s="20">
        <v>576483</v>
      </c>
      <c r="J21" s="20">
        <v>23430900</v>
      </c>
      <c r="K21" s="20">
        <v>633200</v>
      </c>
      <c r="L21" s="20">
        <v>1004900</v>
      </c>
      <c r="M21" s="20">
        <v>144672</v>
      </c>
      <c r="N21" s="20">
        <v>98200</v>
      </c>
      <c r="O21" s="20">
        <v>28000</v>
      </c>
      <c r="P21" s="20">
        <v>424200</v>
      </c>
      <c r="Q21" s="20"/>
      <c r="R21" s="20"/>
      <c r="S21" s="20"/>
      <c r="T21" s="40">
        <f t="shared" si="0"/>
        <v>550400</v>
      </c>
      <c r="U21" s="20">
        <v>100000</v>
      </c>
      <c r="V21" s="20"/>
      <c r="W21" s="20">
        <v>58200</v>
      </c>
      <c r="X21" s="20">
        <v>3302800</v>
      </c>
      <c r="Y21" s="45"/>
      <c r="Z21" s="56">
        <f t="shared" si="1"/>
        <v>84471255</v>
      </c>
      <c r="AA21" s="58"/>
      <c r="AB21" s="52"/>
    </row>
    <row r="22" spans="1:28" ht="15" customHeight="1">
      <c r="A22" s="19">
        <v>8</v>
      </c>
      <c r="B22" s="18"/>
      <c r="C22" s="18"/>
      <c r="D22" s="14" t="s">
        <v>37</v>
      </c>
      <c r="E22" s="20">
        <v>26257900</v>
      </c>
      <c r="F22" s="21">
        <v>1.5</v>
      </c>
      <c r="G22" s="20"/>
      <c r="H22" s="20"/>
      <c r="I22" s="20">
        <v>730151</v>
      </c>
      <c r="J22" s="20">
        <v>8451400</v>
      </c>
      <c r="K22" s="20">
        <v>343000</v>
      </c>
      <c r="L22" s="20">
        <v>80800</v>
      </c>
      <c r="M22" s="20">
        <v>53179</v>
      </c>
      <c r="N22" s="20">
        <v>68400</v>
      </c>
      <c r="O22" s="20">
        <v>27900</v>
      </c>
      <c r="P22" s="20">
        <v>133600</v>
      </c>
      <c r="Q22" s="20"/>
      <c r="R22" s="20"/>
      <c r="S22" s="20"/>
      <c r="T22" s="40">
        <f t="shared" si="0"/>
        <v>229900</v>
      </c>
      <c r="U22" s="20">
        <v>200000</v>
      </c>
      <c r="V22" s="20"/>
      <c r="W22" s="20">
        <v>76400</v>
      </c>
      <c r="X22" s="20">
        <v>2390600</v>
      </c>
      <c r="Y22" s="45"/>
      <c r="Z22" s="56">
        <f t="shared" si="1"/>
        <v>38813330</v>
      </c>
      <c r="AA22" s="58"/>
      <c r="AB22" s="52"/>
    </row>
    <row r="23" spans="1:28" ht="15" customHeight="1">
      <c r="A23" s="19">
        <v>9</v>
      </c>
      <c r="B23" s="18"/>
      <c r="C23" s="18"/>
      <c r="D23" s="14" t="s">
        <v>38</v>
      </c>
      <c r="E23" s="20">
        <v>62534700</v>
      </c>
      <c r="F23" s="21">
        <v>3.6</v>
      </c>
      <c r="G23" s="20"/>
      <c r="H23" s="20"/>
      <c r="I23" s="20">
        <v>577482</v>
      </c>
      <c r="J23" s="20">
        <v>27104300</v>
      </c>
      <c r="K23" s="20">
        <v>742500</v>
      </c>
      <c r="L23" s="20">
        <v>705000</v>
      </c>
      <c r="M23" s="20">
        <v>64431</v>
      </c>
      <c r="N23" s="20">
        <v>57100</v>
      </c>
      <c r="O23" s="20">
        <v>280500</v>
      </c>
      <c r="P23" s="20">
        <v>520400</v>
      </c>
      <c r="Q23" s="20"/>
      <c r="R23" s="20"/>
      <c r="S23" s="20"/>
      <c r="T23" s="40">
        <f t="shared" si="0"/>
        <v>858000</v>
      </c>
      <c r="U23" s="20"/>
      <c r="V23" s="20"/>
      <c r="W23" s="20">
        <v>20900</v>
      </c>
      <c r="X23" s="20">
        <v>3879100</v>
      </c>
      <c r="Y23" s="45"/>
      <c r="Z23" s="56">
        <f t="shared" si="1"/>
        <v>96486413</v>
      </c>
      <c r="AA23" s="58"/>
      <c r="AB23" s="52"/>
    </row>
    <row r="24" spans="1:28" ht="15" customHeight="1">
      <c r="A24" s="19">
        <v>10</v>
      </c>
      <c r="B24" s="18"/>
      <c r="C24" s="18"/>
      <c r="D24" s="14" t="s">
        <v>39</v>
      </c>
      <c r="E24" s="20">
        <v>85415200</v>
      </c>
      <c r="F24" s="21">
        <v>4.9</v>
      </c>
      <c r="G24" s="20"/>
      <c r="H24" s="20"/>
      <c r="I24" s="20">
        <v>570856</v>
      </c>
      <c r="J24" s="20">
        <v>34909300</v>
      </c>
      <c r="K24" s="20">
        <v>1137100</v>
      </c>
      <c r="L24" s="20">
        <v>5746600</v>
      </c>
      <c r="M24" s="20">
        <v>21842</v>
      </c>
      <c r="N24" s="20">
        <v>184500</v>
      </c>
      <c r="O24" s="20">
        <v>110800</v>
      </c>
      <c r="P24" s="20">
        <v>466600</v>
      </c>
      <c r="Q24" s="20"/>
      <c r="R24" s="20"/>
      <c r="S24" s="20"/>
      <c r="T24" s="40">
        <f t="shared" si="0"/>
        <v>761900</v>
      </c>
      <c r="U24" s="20"/>
      <c r="V24" s="20"/>
      <c r="W24" s="20">
        <v>1720500</v>
      </c>
      <c r="X24" s="20">
        <v>385300</v>
      </c>
      <c r="Y24" s="45"/>
      <c r="Z24" s="56">
        <f t="shared" si="1"/>
        <v>130668598</v>
      </c>
      <c r="AA24" s="58"/>
      <c r="AB24" s="52"/>
    </row>
    <row r="25" spans="1:28" ht="15" customHeight="1">
      <c r="A25" s="19">
        <v>11</v>
      </c>
      <c r="B25" s="18"/>
      <c r="C25" s="18"/>
      <c r="D25" s="14" t="s">
        <v>40</v>
      </c>
      <c r="E25" s="20">
        <v>62622800</v>
      </c>
      <c r="F25" s="21">
        <v>3.6</v>
      </c>
      <c r="G25" s="20"/>
      <c r="H25" s="20"/>
      <c r="I25" s="20">
        <v>603054</v>
      </c>
      <c r="J25" s="20">
        <v>32523000</v>
      </c>
      <c r="K25" s="20">
        <v>530800</v>
      </c>
      <c r="L25" s="20">
        <v>4499600</v>
      </c>
      <c r="M25" s="20"/>
      <c r="N25" s="20">
        <v>101600</v>
      </c>
      <c r="O25" s="20">
        <v>158000</v>
      </c>
      <c r="P25" s="20">
        <v>187300</v>
      </c>
      <c r="Q25" s="20"/>
      <c r="R25" s="20"/>
      <c r="S25" s="20"/>
      <c r="T25" s="40">
        <f t="shared" si="0"/>
        <v>446900</v>
      </c>
      <c r="U25" s="20"/>
      <c r="V25" s="20"/>
      <c r="W25" s="20">
        <v>1319800</v>
      </c>
      <c r="X25" s="20"/>
      <c r="Y25" s="45"/>
      <c r="Z25" s="56">
        <f t="shared" si="1"/>
        <v>102545954</v>
      </c>
      <c r="AA25" s="58"/>
      <c r="AB25" s="52"/>
    </row>
    <row r="26" spans="1:28" ht="15" customHeight="1">
      <c r="A26" s="19">
        <v>12</v>
      </c>
      <c r="B26" s="18"/>
      <c r="C26" s="18"/>
      <c r="D26" s="15" t="s">
        <v>41</v>
      </c>
      <c r="E26" s="20">
        <v>62755300</v>
      </c>
      <c r="F26" s="21">
        <v>3.6</v>
      </c>
      <c r="G26" s="20"/>
      <c r="H26" s="20"/>
      <c r="I26" s="20">
        <v>643239</v>
      </c>
      <c r="J26" s="20">
        <v>30961000</v>
      </c>
      <c r="K26" s="20">
        <v>2761900</v>
      </c>
      <c r="L26" s="20">
        <v>464500</v>
      </c>
      <c r="M26" s="20">
        <v>904216</v>
      </c>
      <c r="N26" s="20">
        <v>215400</v>
      </c>
      <c r="O26" s="20">
        <v>81600</v>
      </c>
      <c r="P26" s="20">
        <v>397400</v>
      </c>
      <c r="Q26" s="20"/>
      <c r="R26" s="20">
        <v>3676800</v>
      </c>
      <c r="S26" s="20"/>
      <c r="T26" s="40">
        <f t="shared" si="0"/>
        <v>4371200</v>
      </c>
      <c r="U26" s="20"/>
      <c r="V26" s="20"/>
      <c r="W26" s="20">
        <v>52500</v>
      </c>
      <c r="X26" s="20">
        <v>5481700</v>
      </c>
      <c r="Y26" s="45"/>
      <c r="Z26" s="56">
        <f t="shared" si="1"/>
        <v>108395555</v>
      </c>
      <c r="AA26" s="58"/>
      <c r="AB26" s="52"/>
    </row>
    <row r="27" spans="1:28" ht="15" customHeight="1">
      <c r="A27" s="19">
        <v>13</v>
      </c>
      <c r="B27" s="18"/>
      <c r="C27" s="18"/>
      <c r="D27" s="16" t="s">
        <v>42</v>
      </c>
      <c r="E27" s="20">
        <v>60973200</v>
      </c>
      <c r="F27" s="21">
        <v>3.5</v>
      </c>
      <c r="G27" s="20"/>
      <c r="H27" s="20"/>
      <c r="I27" s="20">
        <v>604610</v>
      </c>
      <c r="J27" s="20">
        <v>23639400</v>
      </c>
      <c r="K27" s="20">
        <v>483300</v>
      </c>
      <c r="L27" s="20">
        <v>949900</v>
      </c>
      <c r="M27" s="20">
        <v>46542</v>
      </c>
      <c r="N27" s="20">
        <v>73600</v>
      </c>
      <c r="O27" s="20">
        <v>40500</v>
      </c>
      <c r="P27" s="20">
        <v>286300</v>
      </c>
      <c r="Q27" s="20"/>
      <c r="R27" s="20"/>
      <c r="S27" s="20"/>
      <c r="T27" s="40">
        <f t="shared" si="0"/>
        <v>400400</v>
      </c>
      <c r="U27" s="20"/>
      <c r="V27" s="20"/>
      <c r="W27" s="20">
        <v>28600</v>
      </c>
      <c r="X27" s="20">
        <v>1053500</v>
      </c>
      <c r="Y27" s="45"/>
      <c r="Z27" s="56">
        <f t="shared" si="1"/>
        <v>88179452</v>
      </c>
      <c r="AA27" s="58"/>
      <c r="AB27" s="52"/>
    </row>
    <row r="28" spans="1:28" ht="15" customHeight="1">
      <c r="A28" s="19">
        <v>14</v>
      </c>
      <c r="B28" s="18"/>
      <c r="C28" s="18"/>
      <c r="D28" s="14" t="s">
        <v>43</v>
      </c>
      <c r="E28" s="20">
        <v>89459500</v>
      </c>
      <c r="F28" s="21">
        <v>5.1</v>
      </c>
      <c r="G28" s="20"/>
      <c r="H28" s="20"/>
      <c r="I28" s="20">
        <v>664616</v>
      </c>
      <c r="J28" s="20">
        <v>41445800</v>
      </c>
      <c r="K28" s="20">
        <v>2279900</v>
      </c>
      <c r="L28" s="20">
        <v>1189400</v>
      </c>
      <c r="M28" s="20">
        <v>115419</v>
      </c>
      <c r="N28" s="20">
        <v>224200</v>
      </c>
      <c r="O28" s="20">
        <v>84100</v>
      </c>
      <c r="P28" s="20">
        <v>374600</v>
      </c>
      <c r="Q28" s="20"/>
      <c r="R28" s="20"/>
      <c r="S28" s="20"/>
      <c r="T28" s="40">
        <f t="shared" si="0"/>
        <v>682900</v>
      </c>
      <c r="U28" s="20">
        <v>500000</v>
      </c>
      <c r="V28" s="20"/>
      <c r="W28" s="20">
        <v>101200</v>
      </c>
      <c r="X28" s="20">
        <v>4616900</v>
      </c>
      <c r="Y28" s="45"/>
      <c r="Z28" s="56">
        <f t="shared" si="1"/>
        <v>141055635</v>
      </c>
      <c r="AA28" s="58"/>
      <c r="AB28" s="52"/>
    </row>
    <row r="29" spans="1:28" ht="15" customHeight="1">
      <c r="A29" s="19">
        <v>15</v>
      </c>
      <c r="B29" s="18"/>
      <c r="C29" s="18"/>
      <c r="D29" s="14" t="s">
        <v>44</v>
      </c>
      <c r="E29" s="20">
        <v>66697300</v>
      </c>
      <c r="F29" s="21">
        <v>3.8</v>
      </c>
      <c r="G29" s="20"/>
      <c r="H29" s="20"/>
      <c r="I29" s="20">
        <v>734844</v>
      </c>
      <c r="J29" s="20">
        <v>24733300</v>
      </c>
      <c r="K29" s="20">
        <v>834300</v>
      </c>
      <c r="L29" s="20">
        <v>486300</v>
      </c>
      <c r="M29" s="20">
        <v>79280</v>
      </c>
      <c r="N29" s="20">
        <v>132400</v>
      </c>
      <c r="O29" s="20">
        <v>87000</v>
      </c>
      <c r="P29" s="20">
        <v>322200</v>
      </c>
      <c r="Q29" s="20"/>
      <c r="R29" s="20"/>
      <c r="S29" s="20"/>
      <c r="T29" s="40">
        <f t="shared" si="0"/>
        <v>541600</v>
      </c>
      <c r="U29" s="20">
        <v>188000</v>
      </c>
      <c r="V29" s="20"/>
      <c r="W29" s="20">
        <v>95900</v>
      </c>
      <c r="X29" s="20">
        <v>4612000</v>
      </c>
      <c r="Y29" s="45"/>
      <c r="Z29" s="56">
        <f t="shared" si="1"/>
        <v>99002824</v>
      </c>
      <c r="AA29" s="58"/>
      <c r="AB29" s="52"/>
    </row>
    <row r="30" spans="1:28" ht="15" customHeight="1">
      <c r="A30" s="19">
        <v>16</v>
      </c>
      <c r="B30" s="18"/>
      <c r="C30" s="18"/>
      <c r="D30" s="14" t="s">
        <v>45</v>
      </c>
      <c r="E30" s="20">
        <v>61623500</v>
      </c>
      <c r="F30" s="21">
        <v>3.5</v>
      </c>
      <c r="G30" s="20"/>
      <c r="H30" s="20"/>
      <c r="I30" s="20">
        <v>574928</v>
      </c>
      <c r="J30" s="20">
        <v>18594600</v>
      </c>
      <c r="K30" s="20">
        <v>301100</v>
      </c>
      <c r="L30" s="20">
        <v>777100</v>
      </c>
      <c r="M30" s="20">
        <v>59581</v>
      </c>
      <c r="N30" s="20">
        <v>42700</v>
      </c>
      <c r="O30" s="20">
        <v>97200</v>
      </c>
      <c r="P30" s="20">
        <v>171400</v>
      </c>
      <c r="Q30" s="20"/>
      <c r="R30" s="20">
        <v>180900</v>
      </c>
      <c r="S30" s="20"/>
      <c r="T30" s="40">
        <f t="shared" si="0"/>
        <v>492200</v>
      </c>
      <c r="U30" s="20"/>
      <c r="V30" s="20"/>
      <c r="W30" s="20">
        <v>17300</v>
      </c>
      <c r="X30" s="20">
        <v>1497300</v>
      </c>
      <c r="Y30" s="45"/>
      <c r="Z30" s="56">
        <f t="shared" si="1"/>
        <v>83937609</v>
      </c>
      <c r="AA30" s="58"/>
      <c r="AB30" s="52"/>
    </row>
    <row r="31" spans="1:28" ht="15" customHeight="1">
      <c r="A31" s="19">
        <v>17</v>
      </c>
      <c r="B31" s="18"/>
      <c r="C31" s="18"/>
      <c r="D31" s="14" t="s">
        <v>46</v>
      </c>
      <c r="E31" s="20">
        <v>60481500</v>
      </c>
      <c r="F31" s="21">
        <v>3.4</v>
      </c>
      <c r="G31" s="20"/>
      <c r="H31" s="20"/>
      <c r="I31" s="20">
        <v>711308</v>
      </c>
      <c r="J31" s="20">
        <v>23572300</v>
      </c>
      <c r="K31" s="20">
        <v>761800</v>
      </c>
      <c r="L31" s="20">
        <v>538300</v>
      </c>
      <c r="M31" s="20">
        <v>23644</v>
      </c>
      <c r="N31" s="20">
        <v>101700</v>
      </c>
      <c r="O31" s="20">
        <v>75800</v>
      </c>
      <c r="P31" s="20">
        <v>246200</v>
      </c>
      <c r="Q31" s="20"/>
      <c r="R31" s="20"/>
      <c r="S31" s="20"/>
      <c r="T31" s="40">
        <f t="shared" si="0"/>
        <v>423700</v>
      </c>
      <c r="U31" s="20"/>
      <c r="V31" s="20"/>
      <c r="W31" s="20">
        <v>29100</v>
      </c>
      <c r="X31" s="20">
        <v>4878300</v>
      </c>
      <c r="Y31" s="45"/>
      <c r="Z31" s="56">
        <f t="shared" si="1"/>
        <v>91419952</v>
      </c>
      <c r="AA31" s="58"/>
      <c r="AB31" s="52"/>
    </row>
    <row r="32" spans="1:28" ht="15" customHeight="1">
      <c r="A32" s="19">
        <v>18</v>
      </c>
      <c r="B32" s="18"/>
      <c r="C32" s="18"/>
      <c r="D32" s="14" t="s">
        <v>47</v>
      </c>
      <c r="E32" s="20">
        <v>108417300</v>
      </c>
      <c r="F32" s="21">
        <v>6.2</v>
      </c>
      <c r="G32" s="20"/>
      <c r="H32" s="20"/>
      <c r="I32" s="20">
        <v>867309</v>
      </c>
      <c r="J32" s="20">
        <v>54798800</v>
      </c>
      <c r="K32" s="20">
        <v>2026000</v>
      </c>
      <c r="L32" s="20">
        <v>390000</v>
      </c>
      <c r="M32" s="20">
        <v>1687439</v>
      </c>
      <c r="N32" s="20">
        <v>159500</v>
      </c>
      <c r="O32" s="20">
        <v>393100</v>
      </c>
      <c r="P32" s="20">
        <v>1167200</v>
      </c>
      <c r="Q32" s="20">
        <v>752400</v>
      </c>
      <c r="R32" s="20"/>
      <c r="S32" s="20">
        <v>122600</v>
      </c>
      <c r="T32" s="40">
        <f t="shared" si="0"/>
        <v>1842400</v>
      </c>
      <c r="U32" s="20">
        <v>100000</v>
      </c>
      <c r="V32" s="20"/>
      <c r="W32" s="20">
        <v>149200</v>
      </c>
      <c r="X32" s="20">
        <v>8679400</v>
      </c>
      <c r="Y32" s="45"/>
      <c r="Z32" s="56">
        <f t="shared" si="1"/>
        <v>178957848</v>
      </c>
      <c r="AA32" s="58"/>
      <c r="AB32" s="52"/>
    </row>
    <row r="33" spans="1:28" ht="15" customHeight="1">
      <c r="A33" s="19">
        <v>19</v>
      </c>
      <c r="B33" s="18"/>
      <c r="C33" s="18"/>
      <c r="D33" s="14" t="s">
        <v>48</v>
      </c>
      <c r="E33" s="20">
        <v>99979000</v>
      </c>
      <c r="F33" s="21">
        <v>5.7</v>
      </c>
      <c r="G33" s="20"/>
      <c r="H33" s="20"/>
      <c r="I33" s="20">
        <v>668404</v>
      </c>
      <c r="J33" s="20">
        <v>64922600</v>
      </c>
      <c r="K33" s="20">
        <v>619800</v>
      </c>
      <c r="L33" s="20">
        <v>4786500</v>
      </c>
      <c r="M33" s="20">
        <v>413763</v>
      </c>
      <c r="N33" s="20">
        <v>115400</v>
      </c>
      <c r="O33" s="20">
        <v>102900</v>
      </c>
      <c r="P33" s="20">
        <v>470200</v>
      </c>
      <c r="Q33" s="20"/>
      <c r="R33" s="20"/>
      <c r="S33" s="20"/>
      <c r="T33" s="40">
        <f t="shared" si="0"/>
        <v>688500</v>
      </c>
      <c r="U33" s="20"/>
      <c r="V33" s="20"/>
      <c r="W33" s="20">
        <v>2293600</v>
      </c>
      <c r="X33" s="20">
        <v>549400</v>
      </c>
      <c r="Y33" s="45"/>
      <c r="Z33" s="56">
        <f t="shared" si="1"/>
        <v>174921567</v>
      </c>
      <c r="AA33" s="58"/>
      <c r="AB33" s="52"/>
    </row>
    <row r="34" spans="1:28" ht="15" customHeight="1">
      <c r="A34" s="19">
        <v>20</v>
      </c>
      <c r="B34" s="18"/>
      <c r="C34" s="18"/>
      <c r="D34" s="14" t="s">
        <v>49</v>
      </c>
      <c r="E34" s="20">
        <v>150595800</v>
      </c>
      <c r="F34" s="21">
        <v>8.6</v>
      </c>
      <c r="G34" s="20"/>
      <c r="H34" s="20"/>
      <c r="I34" s="20">
        <v>1099935</v>
      </c>
      <c r="J34" s="20">
        <v>90912600</v>
      </c>
      <c r="K34" s="20">
        <v>2917200</v>
      </c>
      <c r="L34" s="20">
        <v>4818300</v>
      </c>
      <c r="M34" s="20">
        <v>144340</v>
      </c>
      <c r="N34" s="20">
        <v>297400</v>
      </c>
      <c r="O34" s="20">
        <v>304400</v>
      </c>
      <c r="P34" s="20">
        <v>1453400</v>
      </c>
      <c r="Q34" s="20"/>
      <c r="R34" s="20"/>
      <c r="S34" s="20"/>
      <c r="T34" s="40">
        <f t="shared" si="0"/>
        <v>2055200</v>
      </c>
      <c r="U34" s="20"/>
      <c r="V34" s="20"/>
      <c r="W34" s="20">
        <v>3871300</v>
      </c>
      <c r="X34" s="20">
        <v>2539800</v>
      </c>
      <c r="Y34" s="45"/>
      <c r="Z34" s="56">
        <f t="shared" si="1"/>
        <v>258954475</v>
      </c>
      <c r="AA34" s="58"/>
      <c r="AB34" s="52"/>
    </row>
    <row r="35" spans="1:28" ht="27" customHeight="1">
      <c r="A35" s="19"/>
      <c r="B35" s="18"/>
      <c r="C35" s="18"/>
      <c r="D35" s="42" t="s">
        <v>10</v>
      </c>
      <c r="E35" s="22">
        <f>SUM(E19:E34)</f>
        <v>1301658600</v>
      </c>
      <c r="F35" s="23">
        <f>SUM(F19:F34)</f>
        <v>74.3</v>
      </c>
      <c r="G35" s="22">
        <f>SUM(G19:G34)</f>
        <v>0</v>
      </c>
      <c r="H35" s="22"/>
      <c r="I35" s="22">
        <f>SUM(I19:I34)</f>
        <v>11390422</v>
      </c>
      <c r="J35" s="22">
        <f>SUM(J19:J34)</f>
        <v>632156300</v>
      </c>
      <c r="K35" s="22">
        <f>SUM(K19:K34)</f>
        <v>18217300</v>
      </c>
      <c r="L35" s="22">
        <f>SUM(L19:L34)</f>
        <v>36923700</v>
      </c>
      <c r="M35" s="22">
        <f aca="true" t="shared" si="4" ref="M35:R35">SUM(M19:M34)</f>
        <v>3957549</v>
      </c>
      <c r="N35" s="22">
        <f t="shared" si="4"/>
        <v>2145900</v>
      </c>
      <c r="O35" s="22">
        <f t="shared" si="4"/>
        <v>2140300</v>
      </c>
      <c r="P35" s="22">
        <f t="shared" si="4"/>
        <v>7897000</v>
      </c>
      <c r="Q35" s="22">
        <f t="shared" si="4"/>
        <v>752400</v>
      </c>
      <c r="R35" s="22">
        <f t="shared" si="4"/>
        <v>3857700</v>
      </c>
      <c r="S35" s="22">
        <f aca="true" t="shared" si="5" ref="S35:Z35">SUM(S19:S34)</f>
        <v>122600</v>
      </c>
      <c r="T35" s="22">
        <f t="shared" si="5"/>
        <v>16163500</v>
      </c>
      <c r="U35" s="22">
        <f t="shared" si="5"/>
        <v>1177000</v>
      </c>
      <c r="V35" s="22">
        <f t="shared" si="5"/>
        <v>0</v>
      </c>
      <c r="W35" s="22">
        <f t="shared" si="5"/>
        <v>14727800</v>
      </c>
      <c r="X35" s="22">
        <f t="shared" si="5"/>
        <v>47184000</v>
      </c>
      <c r="Y35" s="46">
        <f t="shared" si="5"/>
        <v>0</v>
      </c>
      <c r="Z35" s="46">
        <f t="shared" si="5"/>
        <v>2083556171</v>
      </c>
      <c r="AA35" s="59"/>
      <c r="AB35" s="53"/>
    </row>
    <row r="36" spans="1:28" ht="41.25" customHeight="1">
      <c r="A36" s="19"/>
      <c r="B36" s="18"/>
      <c r="C36" s="18"/>
      <c r="D36" s="42" t="s">
        <v>11</v>
      </c>
      <c r="E36" s="22">
        <f>E35+E18</f>
        <v>1417919700</v>
      </c>
      <c r="F36" s="23">
        <f>F35+F18</f>
        <v>80.8</v>
      </c>
      <c r="G36" s="22">
        <f>G35+G18</f>
        <v>15354800</v>
      </c>
      <c r="H36" s="22"/>
      <c r="I36" s="22">
        <f>I35+I18</f>
        <v>14830600</v>
      </c>
      <c r="J36" s="22">
        <f>J35+J18</f>
        <v>795046200</v>
      </c>
      <c r="K36" s="22">
        <f>K35+K18</f>
        <v>46455600</v>
      </c>
      <c r="L36" s="22">
        <f>L35+L18</f>
        <v>37110200</v>
      </c>
      <c r="M36" s="22">
        <f aca="true" t="shared" si="6" ref="M36:R36">M35+M18</f>
        <v>4549500</v>
      </c>
      <c r="N36" s="22">
        <f t="shared" si="6"/>
        <v>4183700</v>
      </c>
      <c r="O36" s="22">
        <f t="shared" si="6"/>
        <v>2963400</v>
      </c>
      <c r="P36" s="22">
        <f t="shared" si="6"/>
        <v>9273000</v>
      </c>
      <c r="Q36" s="22">
        <f t="shared" si="6"/>
        <v>752400</v>
      </c>
      <c r="R36" s="22">
        <f t="shared" si="6"/>
        <v>3857700</v>
      </c>
      <c r="S36" s="22">
        <f aca="true" t="shared" si="7" ref="S36:Z36">S35+S18</f>
        <v>8849000</v>
      </c>
      <c r="T36" s="22">
        <f t="shared" si="7"/>
        <v>29126800</v>
      </c>
      <c r="U36" s="22">
        <f t="shared" si="7"/>
        <v>1377000</v>
      </c>
      <c r="V36" s="22">
        <f t="shared" si="7"/>
        <v>0</v>
      </c>
      <c r="W36" s="22">
        <f t="shared" si="7"/>
        <v>16282400</v>
      </c>
      <c r="X36" s="22">
        <f t="shared" si="7"/>
        <v>71757200</v>
      </c>
      <c r="Y36" s="46">
        <f t="shared" si="7"/>
        <v>0</v>
      </c>
      <c r="Z36" s="46">
        <f t="shared" si="7"/>
        <v>2449810000</v>
      </c>
      <c r="AA36" s="59"/>
      <c r="AB36" s="53"/>
    </row>
    <row r="37" spans="1:28" ht="15.75">
      <c r="A37" s="19">
        <v>21</v>
      </c>
      <c r="B37" s="18"/>
      <c r="C37" s="18"/>
      <c r="D37" s="17" t="s">
        <v>12</v>
      </c>
      <c r="E37" s="20">
        <v>338039800</v>
      </c>
      <c r="F37" s="21">
        <v>19.2</v>
      </c>
      <c r="G37" s="20"/>
      <c r="H37" s="20"/>
      <c r="I37" s="20">
        <v>4900000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>
        <v>1080000</v>
      </c>
      <c r="W37" s="20"/>
      <c r="X37" s="20"/>
      <c r="Y37" s="45">
        <v>406600</v>
      </c>
      <c r="Z37" s="56">
        <f>E37+G37+I37+J37+K37+L37+M37+T37+U37+V37+W37+X37+Y37</f>
        <v>344426400</v>
      </c>
      <c r="AA37" s="58"/>
      <c r="AB37" s="52"/>
    </row>
    <row r="38" spans="1:30" ht="26.25" customHeight="1">
      <c r="A38" s="19"/>
      <c r="B38" s="18"/>
      <c r="C38" s="18"/>
      <c r="D38" s="42" t="s">
        <v>13</v>
      </c>
      <c r="E38" s="22">
        <f>E36+E37</f>
        <v>1755959500</v>
      </c>
      <c r="F38" s="23">
        <f>F36+F37</f>
        <v>100</v>
      </c>
      <c r="G38" s="22">
        <f>G36+G37</f>
        <v>15354800</v>
      </c>
      <c r="H38" s="22"/>
      <c r="I38" s="22">
        <f>I36+I37</f>
        <v>19730600</v>
      </c>
      <c r="J38" s="22">
        <f>J36+J37</f>
        <v>795046200</v>
      </c>
      <c r="K38" s="22">
        <f>K36+K37</f>
        <v>46455600</v>
      </c>
      <c r="L38" s="22">
        <f>L36+L37</f>
        <v>37110200</v>
      </c>
      <c r="M38" s="22">
        <f aca="true" t="shared" si="8" ref="M38:U38">M36+M37</f>
        <v>4549500</v>
      </c>
      <c r="N38" s="22">
        <f t="shared" si="8"/>
        <v>4183700</v>
      </c>
      <c r="O38" s="22">
        <f t="shared" si="8"/>
        <v>2963400</v>
      </c>
      <c r="P38" s="22">
        <f t="shared" si="8"/>
        <v>9273000</v>
      </c>
      <c r="Q38" s="22">
        <f t="shared" si="8"/>
        <v>752400</v>
      </c>
      <c r="R38" s="22">
        <f t="shared" si="8"/>
        <v>3857700</v>
      </c>
      <c r="S38" s="22">
        <f t="shared" si="8"/>
        <v>8849000</v>
      </c>
      <c r="T38" s="22">
        <f t="shared" si="8"/>
        <v>29126800</v>
      </c>
      <c r="U38" s="22">
        <f t="shared" si="8"/>
        <v>1377000</v>
      </c>
      <c r="V38" s="22">
        <f>V36+V37</f>
        <v>1080000</v>
      </c>
      <c r="W38" s="22">
        <f>W36+W37</f>
        <v>16282400</v>
      </c>
      <c r="X38" s="22">
        <f>X36+X37</f>
        <v>71757200</v>
      </c>
      <c r="Y38" s="46">
        <f>Y36+Y37</f>
        <v>406600</v>
      </c>
      <c r="Z38" s="46">
        <f>Z36+Z37</f>
        <v>2794236400</v>
      </c>
      <c r="AA38" s="59"/>
      <c r="AB38" s="53"/>
      <c r="AC38" s="43">
        <f>1755959500+15354800+19730600+914745300+72163800+16282400</f>
        <v>2794236400</v>
      </c>
      <c r="AD38" s="43"/>
    </row>
    <row r="39" ht="9" customHeight="1"/>
    <row r="40" spans="6:29" ht="15.75">
      <c r="F40" s="26"/>
      <c r="G40" s="26"/>
      <c r="H40" s="26"/>
      <c r="I40" s="26"/>
      <c r="J40" s="26"/>
      <c r="K40" s="26"/>
      <c r="N40" s="26"/>
      <c r="O40" s="26"/>
      <c r="P40" s="26"/>
      <c r="Q40" s="26"/>
      <c r="R40" s="26"/>
      <c r="S40" s="26"/>
      <c r="T40" s="26"/>
      <c r="U40" s="26"/>
      <c r="V40" s="2"/>
      <c r="X40" s="47" t="s">
        <v>53</v>
      </c>
      <c r="Y40" s="48"/>
      <c r="Z40" s="79" t="s">
        <v>52</v>
      </c>
      <c r="AA40" s="79"/>
      <c r="AB40" s="48"/>
      <c r="AC40" s="43">
        <f>Z38-AC38</f>
        <v>0</v>
      </c>
    </row>
    <row r="42" ht="15.75">
      <c r="D42" s="9"/>
    </row>
    <row r="43" spans="5:43" ht="15.75">
      <c r="E43" s="43">
        <v>1755959500</v>
      </c>
      <c r="F43" s="43"/>
      <c r="G43" s="43">
        <v>15354800</v>
      </c>
      <c r="H43" s="43"/>
      <c r="I43" s="43">
        <v>19730600</v>
      </c>
      <c r="J43" s="43">
        <v>795046200</v>
      </c>
      <c r="K43" s="43">
        <v>46455600</v>
      </c>
      <c r="L43" s="43">
        <v>37110200</v>
      </c>
      <c r="M43" s="43">
        <v>4549500</v>
      </c>
      <c r="N43" s="43"/>
      <c r="O43" s="43">
        <v>2963400</v>
      </c>
      <c r="P43" s="43">
        <v>9273000</v>
      </c>
      <c r="Q43" s="43">
        <v>752400</v>
      </c>
      <c r="R43" s="43">
        <v>3857700</v>
      </c>
      <c r="S43" s="43">
        <v>8849000</v>
      </c>
      <c r="T43" s="43">
        <v>29126800</v>
      </c>
      <c r="U43" s="43">
        <v>1377000</v>
      </c>
      <c r="V43" s="43">
        <v>1080000</v>
      </c>
      <c r="W43" s="43">
        <v>16282400</v>
      </c>
      <c r="X43" s="43">
        <v>71757200</v>
      </c>
      <c r="Y43" s="43">
        <v>406600</v>
      </c>
      <c r="Z43" s="43">
        <f>914745300+72163800+19730600+1755959500+15354800+16282400</f>
        <v>2794236400</v>
      </c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5" spans="5:28" ht="15.75">
      <c r="E45" s="43">
        <f>E38-E43</f>
        <v>0</v>
      </c>
      <c r="F45" s="43"/>
      <c r="G45" s="43">
        <f aca="true" t="shared" si="9" ref="G45:X45">G38-G43</f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3">
        <f t="shared" si="9"/>
        <v>4183700</v>
      </c>
      <c r="O45" s="43">
        <f t="shared" si="9"/>
        <v>0</v>
      </c>
      <c r="P45" s="43">
        <f t="shared" si="9"/>
        <v>0</v>
      </c>
      <c r="Q45" s="43">
        <f t="shared" si="9"/>
        <v>0</v>
      </c>
      <c r="R45" s="43">
        <f t="shared" si="9"/>
        <v>0</v>
      </c>
      <c r="S45" s="43">
        <f t="shared" si="9"/>
        <v>0</v>
      </c>
      <c r="T45" s="43">
        <f t="shared" si="9"/>
        <v>0</v>
      </c>
      <c r="U45" s="43">
        <f t="shared" si="9"/>
        <v>0</v>
      </c>
      <c r="V45" s="43">
        <f t="shared" si="9"/>
        <v>0</v>
      </c>
      <c r="W45" s="43">
        <f t="shared" si="9"/>
        <v>0</v>
      </c>
      <c r="X45" s="43">
        <f t="shared" si="9"/>
        <v>0</v>
      </c>
      <c r="Y45" s="43">
        <f>Y38-Y43</f>
        <v>0</v>
      </c>
      <c r="Z45" s="43">
        <f>Z38-Z43</f>
        <v>0</v>
      </c>
      <c r="AA45" s="43"/>
      <c r="AB45" s="43"/>
    </row>
    <row r="48" ht="45.75" customHeight="1">
      <c r="D48" s="10"/>
    </row>
  </sheetData>
  <sheetProtection/>
  <mergeCells count="33">
    <mergeCell ref="U10:U12"/>
    <mergeCell ref="N10:T10"/>
    <mergeCell ref="N9:W9"/>
    <mergeCell ref="E5:M5"/>
    <mergeCell ref="E10:F10"/>
    <mergeCell ref="H11:H12"/>
    <mergeCell ref="Z40:AA40"/>
    <mergeCell ref="Z8:Z12"/>
    <mergeCell ref="N8:W8"/>
    <mergeCell ref="X8:Y8"/>
    <mergeCell ref="X9:Y9"/>
    <mergeCell ref="Y10:Y12"/>
    <mergeCell ref="X10:X12"/>
    <mergeCell ref="G10:H10"/>
    <mergeCell ref="E9:M9"/>
    <mergeCell ref="G11:G12"/>
    <mergeCell ref="L1:M1"/>
    <mergeCell ref="L2:M2"/>
    <mergeCell ref="E8:L8"/>
    <mergeCell ref="M10:M12"/>
    <mergeCell ref="J10:J12"/>
    <mergeCell ref="K10:K12"/>
    <mergeCell ref="L10:L12"/>
    <mergeCell ref="W11:W12"/>
    <mergeCell ref="N11:T11"/>
    <mergeCell ref="V10:V12"/>
    <mergeCell ref="D8:D12"/>
    <mergeCell ref="A8:A12"/>
    <mergeCell ref="B8:B12"/>
    <mergeCell ref="I10:I12"/>
    <mergeCell ref="C8:C12"/>
    <mergeCell ref="E11:E12"/>
    <mergeCell ref="F11:F12"/>
  </mergeCells>
  <printOptions/>
  <pageMargins left="0.984251968503937" right="0.1968503937007874" top="0.3937007874015748" bottom="0.3937007874015748" header="0.2362204724409449" footer="0.15748031496062992"/>
  <pageSetup fitToHeight="3" fitToWidth="3" horizontalDpi="600" verticalDpi="600" orientation="landscape" paperSize="9" scale="68" r:id="rId1"/>
  <headerFooter alignWithMargins="0">
    <oddHeader>&amp;C&amp;P</oddHeader>
  </headerFooter>
  <colBreaks count="2" manualBreakCount="2">
    <brk id="13" max="39" man="1"/>
    <brk id="2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2010-05-03T11:32:02Z</cp:lastPrinted>
  <dcterms:created xsi:type="dcterms:W3CDTF">2002-07-17T16:01:55Z</dcterms:created>
  <dcterms:modified xsi:type="dcterms:W3CDTF">2017-06-21T12:34:14Z</dcterms:modified>
  <cp:category/>
  <cp:version/>
  <cp:contentType/>
  <cp:contentStatus/>
</cp:coreProperties>
</file>