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0380" windowHeight="6795" tabRatio="819" activeTab="0"/>
  </bookViews>
  <sheets>
    <sheet name="зразок" sheetId="1" r:id="rId1"/>
  </sheets>
  <definedNames>
    <definedName name="_xlnm.Print_Titles" localSheetId="0">'зразок'!$6:$7</definedName>
    <definedName name="_xlnm.Print_Area" localSheetId="0">'зразок'!$A$1:$G$51</definedName>
  </definedNames>
  <calcPr fullCalcOnLoad="1"/>
</workbook>
</file>

<file path=xl/sharedStrings.xml><?xml version="1.0" encoding="utf-8"?>
<sst xmlns="http://schemas.openxmlformats.org/spreadsheetml/2006/main" count="112" uniqueCount="81">
  <si>
    <t>до рішення Рівненської  обласної ради</t>
  </si>
  <si>
    <t>Код типової відомчої класифікації видатків місцевих бюджетів</t>
  </si>
  <si>
    <t>Назва головного розпорядника коштів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</si>
  <si>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</si>
  <si>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</si>
  <si>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Назва об'єктів відповідно до проектно-кошторисної документації, тощо</t>
  </si>
  <si>
    <t>Загальний обсяг фінансування будівництва</t>
  </si>
  <si>
    <t xml:space="preserve">Відсоток завершеності будівництва об'єктів на майбутні роки </t>
  </si>
  <si>
    <t xml:space="preserve">Всього видатків на  завершення будівництва об'єктів на майбутні роки </t>
  </si>
  <si>
    <t>(грн.)</t>
  </si>
  <si>
    <t>Додаток № 7</t>
  </si>
  <si>
    <t>Головне управління  з питань будівництва та архітектури облдержадміністрації</t>
  </si>
  <si>
    <t>Капiтальнi вкладення</t>
  </si>
  <si>
    <t>Головне управління праці та соціального захисту населення облдержадміністрації</t>
  </si>
  <si>
    <t xml:space="preserve">Всього </t>
  </si>
  <si>
    <t>Разом видатків на поточний рік</t>
  </si>
  <si>
    <t>15</t>
  </si>
  <si>
    <t>Всього</t>
  </si>
  <si>
    <t>10</t>
  </si>
  <si>
    <t>Управління  освіти і науки облдержадміністрації</t>
  </si>
  <si>
    <t>14</t>
  </si>
  <si>
    <t>Управління охорони здоров’я  облдержадміністрації</t>
  </si>
  <si>
    <t>51</t>
  </si>
  <si>
    <t>Головне управління промисловості та розвитку інфраструктури облдержадміністрації</t>
  </si>
  <si>
    <t>250380</t>
  </si>
  <si>
    <t>Інші субвенції (на виконання програми електрифікації новозбудованих вулиць сільських населених пунктів області на період до 2015 року)</t>
  </si>
  <si>
    <t>090901</t>
  </si>
  <si>
    <t>Будинки-iнтернати (пансіонати) для літніх людей та iнвалiдiв системи соцiального захисту</t>
  </si>
  <si>
    <t>24</t>
  </si>
  <si>
    <t>Управління культури і туризму облдержадміністрації</t>
  </si>
  <si>
    <t xml:space="preserve">Зміни до переліку об’єктів,
видатки на які у 2012 році будуть здійснюватися
за рахунок коштів бюджету розвитку обласного бюджету 
</t>
  </si>
  <si>
    <t>за рахунок інших субвенцій з місцевих бюджетів</t>
  </si>
  <si>
    <t>180409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</si>
  <si>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 </t>
  </si>
  <si>
    <t>070501</t>
  </si>
  <si>
    <t>Професійно-технічні заклади освіти </t>
  </si>
  <si>
    <t>-Погашення кредиторської заборгованості за роботи,виконані у 2010 році на об'єкті "Реконструкція системи теплопостачання с.Зоря Рівненського району"</t>
  </si>
  <si>
    <t>-Реконструкція поліклініки комунального закладу "Володимирецька центральна районна лікарня" під лікувальний корпус по вул.Грушевського,39 смт.Володимирець</t>
  </si>
  <si>
    <t>-Реконструкція будинку культури та пришкільного інтернату під освітньо-культурний комплекс в с.Мульчиці Володимирецького району</t>
  </si>
  <si>
    <t>-Погашення кредиторської заборгованості за роботи, виконані у 2011 році на об'єкті "Середня школа на 550 учнівських місць в с.Шпанів Рівненського району - будівництво. ІІ черга 299 учнівських місць"</t>
  </si>
  <si>
    <t>нерозподілений резерв за рахунок залишку коштів станом на 01.01.2012 року та надходжень до бюджету розвитку в поточному році від відчудження майна</t>
  </si>
  <si>
    <t>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 </t>
  </si>
  <si>
    <t>01</t>
  </si>
  <si>
    <t xml:space="preserve">Обласна рада </t>
  </si>
  <si>
    <t>Внески у статутний капітал КП „Автобаза” Рівненської обласної ради</t>
  </si>
  <si>
    <t>03</t>
  </si>
  <si>
    <t>Обласна державна адміністрація</t>
  </si>
  <si>
    <t>091214 </t>
  </si>
  <si>
    <t>Інші установи та заклади </t>
  </si>
  <si>
    <t>250344</t>
  </si>
  <si>
    <t>250404</t>
  </si>
  <si>
    <t>Іншi видатки (Програма інформатизації Рівненської області на 2011-2013 роки)</t>
  </si>
  <si>
    <t>Субвенція з місцевого бюджету державному бюджету на виконання програм соціально-економічного та культурного розвитку регіонів (Обласна програма протидії тероризму на 2012-2013 роки )</t>
  </si>
  <si>
    <t>Субвенція з місцевого бюджету державному бюджету на виконання програм соціально-економічного та культурного розвитку регіонів (Обласна програма забезпечення діяльності органів прокуратури на 2010-2013 роки)</t>
  </si>
  <si>
    <t>Субвенція з місцевого бюджету державному бюджету на виконання програм соціально-економічного та культурного розвитку регіонів (Обласна комплексна програма профілактики злочинності та правопорушень на 2011-2015 роки)</t>
  </si>
  <si>
    <t>Субвенція з місцевого бюджету державному бюджету на виконання програм соціально-економічного та культурного розвитку регіонів (Обласна програма підвищення рівня знань податкового законодавства, якості обслуговування платників податків та збільшення надходжень до місцевого бюджету на 2012-2016 роки)</t>
  </si>
  <si>
    <t>080205 </t>
  </si>
  <si>
    <t>Санаторії для дітей та підлітків (нетуберкульозні) </t>
  </si>
  <si>
    <t>081002</t>
  </si>
  <si>
    <t>Інші заходи по охороні здоров'я</t>
  </si>
  <si>
    <t>за рахунок субвенції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t>
  </si>
  <si>
    <t>за рахунок субвенції з державного бюджету місцевим бюджетам на придбання медичного автотранспорту та обладнання для закладів охорони здоров'я</t>
  </si>
  <si>
    <t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t>
  </si>
  <si>
    <t>Субвенція з державного бюджету місцевим бюджетам на придбання медичного автотранспорту та обладнання для закладів охорони здоров'я</t>
  </si>
  <si>
    <t>110103 </t>
  </si>
  <si>
    <t>Філармонії, музичні колективи і ансамблі та інші мистецькі заклади та заходи </t>
  </si>
  <si>
    <t>67</t>
  </si>
  <si>
    <t>Управління з питань надзвичайних ситуацій та цивільного захисту населення облдержадміністрації</t>
  </si>
  <si>
    <t>210105 </t>
  </si>
  <si>
    <t>Видатки на запобігання та ліквідацію надзвичайних ситуацій та наслідків стихійного лиха (Програма реконструкції, удосконалення  та розвитку територіальної автоматизованої системи централізованого оповіщення цивільного захисту Рівненської області "Сигнал-ВО"  на 2011-2017 роки)</t>
  </si>
  <si>
    <t>250362 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</si>
  <si>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 </t>
  </si>
  <si>
    <t>Перший заступник голови обласної ради</t>
  </si>
  <si>
    <t>М.П.Кривко</t>
  </si>
  <si>
    <t>Внески у статутний капітал КП „Управління майновим комплексом” Рівненської обласної ради</t>
  </si>
  <si>
    <t>010116</t>
  </si>
  <si>
    <t>Органи місцевого самоврядування 
(утримання обласної ради)</t>
  </si>
  <si>
    <t>080201 </t>
  </si>
  <si>
    <t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 </t>
  </si>
  <si>
    <t>Інші субвенції  (на соціально-економічний розвиток на капітальний ремонт клубу с.Катеринівка Немовицької  сільської ради Сарненського району )</t>
  </si>
  <si>
    <t>від 25 травня 2012 року №666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</si>
</sst>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\ &quot;грн.&quot;_-;\-* #,##0.0\ &quot;грн.&quot;_-;_-* &quot;-&quot;?\ &quot;грн.&quot;_-;_-@_-"/>
    <numFmt numFmtId="182" formatCode="_-* #,##0.0\ _г_р_н_._-;\-* #,##0.0\ _г_р_н_._-;_-* &quot;-&quot;?\ _г_р_н_._-;_-@_-"/>
    <numFmt numFmtId="183" formatCode="_-* #,##0.000\ _г_р_н_._-;\-* #,##0.000\ _г_р_н_._-;_-* &quot;-&quot;??\ _г_р_н_._-;_-@_-"/>
    <numFmt numFmtId="184" formatCode="_-* #,##0.0\ _г_р_н_._-;\-* #,##0.0\ _г_р_н_._-;_-* &quot;-&quot;??\ _г_р_н_._-;_-@_-"/>
    <numFmt numFmtId="185" formatCode="_-* #,##0\ _г_р_н_._-;\-* #,##0\ _г_р_н_._-;_-* &quot;-&quot;??\ _г_р_н_._-;_-@_-"/>
    <numFmt numFmtId="186" formatCode="#,##0.00\ _г_р_н_."/>
    <numFmt numFmtId="187" formatCode="#,##0.00\ &quot;грн.&quot;"/>
    <numFmt numFmtId="188" formatCode="#,##0.0\ _г_р_н_."/>
    <numFmt numFmtId="189" formatCode="#,##0\ _г_р_н_."/>
    <numFmt numFmtId="190" formatCode="_-* #,##0.00\ _г_р_н_._-;\-* #,##0.00\ _г_р_н_._-;_-* &quot;-&quot;?\ _г_р_н_._-;_-@_-"/>
    <numFmt numFmtId="191" formatCode="#,##0.0"/>
    <numFmt numFmtId="192" formatCode="_-* #,##0\ _г_р_н_._-;\-* #,##0\ _г_р_н_._-;_-* &quot;-&quot;?\ _г_р_н_._-;_-@_-"/>
    <numFmt numFmtId="193" formatCode="[$-422]d\ mmmm\ yyyy&quot; р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"/>
  </numFmts>
  <fonts count="5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 Cyr"/>
      <family val="1"/>
    </font>
    <font>
      <sz val="11"/>
      <name val="Times New Roman"/>
      <family val="1"/>
    </font>
    <font>
      <sz val="12"/>
      <name val="Times New Roman Cyr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3.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8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2" fontId="2" fillId="32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/>
    </xf>
    <xf numFmtId="4" fontId="1" fillId="32" borderId="10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1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vertical="top" wrapText="1"/>
    </xf>
    <xf numFmtId="2" fontId="1" fillId="32" borderId="10" xfId="0" applyNumberFormat="1" applyFont="1" applyFill="1" applyBorder="1" applyAlignment="1">
      <alignment horizontal="center" vertical="top" wrapText="1"/>
    </xf>
    <xf numFmtId="2" fontId="10" fillId="0" borderId="10" xfId="0" applyNumberFormat="1" applyFont="1" applyFill="1" applyBorder="1" applyAlignment="1">
      <alignment horizontal="right" vertical="top" wrapText="1"/>
    </xf>
    <xf numFmtId="2" fontId="11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Border="1" applyAlignment="1" applyProtection="1">
      <alignment vertical="top" wrapText="1"/>
      <protection locked="0"/>
    </xf>
    <xf numFmtId="2" fontId="14" fillId="0" borderId="10" xfId="0" applyNumberFormat="1" applyFont="1" applyBorder="1" applyAlignment="1">
      <alignment vertical="center"/>
    </xf>
    <xf numFmtId="2" fontId="15" fillId="0" borderId="10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vertical="top" wrapText="1"/>
    </xf>
    <xf numFmtId="2" fontId="1" fillId="32" borderId="10" xfId="0" applyNumberFormat="1" applyFont="1" applyFill="1" applyBorder="1" applyAlignment="1">
      <alignment horizontal="right" vertical="top" wrapText="1"/>
    </xf>
    <xf numFmtId="2" fontId="1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vertical="center"/>
    </xf>
    <xf numFmtId="2" fontId="10" fillId="0" borderId="10" xfId="0" applyNumberFormat="1" applyFont="1" applyFill="1" applyBorder="1" applyAlignment="1" applyProtection="1">
      <alignment vertical="top" wrapText="1"/>
      <protection locked="0"/>
    </xf>
    <xf numFmtId="2" fontId="10" fillId="0" borderId="10" xfId="0" applyNumberFormat="1" applyFont="1" applyBorder="1" applyAlignment="1">
      <alignment horizontal="right" vertical="top" wrapText="1"/>
    </xf>
    <xf numFmtId="2" fontId="10" fillId="0" borderId="10" xfId="0" applyNumberFormat="1" applyFont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right" vertical="top" wrapText="1"/>
    </xf>
    <xf numFmtId="2" fontId="17" fillId="0" borderId="10" xfId="0" applyNumberFormat="1" applyFont="1" applyBorder="1" applyAlignment="1" applyProtection="1">
      <alignment vertical="top" wrapText="1"/>
      <protection locked="0"/>
    </xf>
    <xf numFmtId="2" fontId="9" fillId="0" borderId="10" xfId="0" applyNumberFormat="1" applyFont="1" applyFill="1" applyBorder="1" applyAlignment="1" applyProtection="1">
      <alignment vertical="top" wrapText="1"/>
      <protection locked="0"/>
    </xf>
    <xf numFmtId="2" fontId="9" fillId="0" borderId="10" xfId="0" applyNumberFormat="1" applyFont="1" applyBorder="1" applyAlignment="1" applyProtection="1">
      <alignment vertical="top" wrapText="1"/>
      <protection locked="0"/>
    </xf>
    <xf numFmtId="2" fontId="10" fillId="0" borderId="10" xfId="0" applyNumberFormat="1" applyFont="1" applyBorder="1" applyAlignment="1">
      <alignment horizontal="right" vertical="top" wrapText="1"/>
    </xf>
    <xf numFmtId="2" fontId="11" fillId="0" borderId="10" xfId="0" applyNumberFormat="1" applyFont="1" applyFill="1" applyBorder="1" applyAlignment="1">
      <alignment horizontal="right" vertical="top" wrapText="1"/>
    </xf>
    <xf numFmtId="2" fontId="2" fillId="0" borderId="10" xfId="0" applyNumberFormat="1" applyFont="1" applyBorder="1" applyAlignment="1" applyProtection="1">
      <alignment vertical="top" wrapText="1"/>
      <protection locked="0"/>
    </xf>
    <xf numFmtId="2" fontId="1" fillId="0" borderId="10" xfId="0" applyNumberFormat="1" applyFont="1" applyFill="1" applyBorder="1" applyAlignment="1">
      <alignment horizontal="center" vertical="top" wrapText="1"/>
    </xf>
    <xf numFmtId="2" fontId="10" fillId="0" borderId="10" xfId="53" applyNumberFormat="1" applyFont="1" applyBorder="1" applyAlignment="1">
      <alignment vertical="center" wrapText="1"/>
      <protection/>
    </xf>
    <xf numFmtId="2" fontId="9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horizontal="center" vertical="center"/>
    </xf>
    <xf numFmtId="1" fontId="1" fillId="32" borderId="10" xfId="0" applyNumberFormat="1" applyFont="1" applyFill="1" applyBorder="1" applyAlignment="1">
      <alignment vertical="top" wrapText="1"/>
    </xf>
    <xf numFmtId="1" fontId="10" fillId="0" borderId="10" xfId="0" applyNumberFormat="1" applyFont="1" applyFill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top" wrapText="1"/>
      <protection locked="0"/>
    </xf>
    <xf numFmtId="44" fontId="8" fillId="0" borderId="0" xfId="43" applyFont="1" applyFill="1" applyBorder="1" applyAlignment="1" applyProtection="1">
      <alignment horizontal="left" vertical="top" wrapText="1"/>
      <protection locked="0"/>
    </xf>
    <xf numFmtId="2" fontId="5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4-200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view="pageBreakPreview" zoomScale="75" zoomScaleSheetLayoutView="75" zoomScalePageLayoutView="0" workbookViewId="0" topLeftCell="A1">
      <selection activeCell="B5" sqref="B5"/>
    </sheetView>
  </sheetViews>
  <sheetFormatPr defaultColWidth="9.00390625" defaultRowHeight="12.75"/>
  <cols>
    <col min="1" max="1" width="14.625" style="2" customWidth="1"/>
    <col min="2" max="3" width="47.25390625" style="2" customWidth="1"/>
    <col min="4" max="4" width="13.25390625" style="2" customWidth="1"/>
    <col min="5" max="6" width="12.375" style="2" customWidth="1"/>
    <col min="7" max="7" width="17.125" style="2" bestFit="1" customWidth="1"/>
    <col min="8" max="16384" width="9.125" style="2" customWidth="1"/>
  </cols>
  <sheetData>
    <row r="1" spans="1:5" ht="15.75">
      <c r="A1" s="3"/>
      <c r="B1" s="3"/>
      <c r="C1" s="3"/>
      <c r="E1" s="2" t="s">
        <v>10</v>
      </c>
    </row>
    <row r="2" spans="1:5" ht="15.75">
      <c r="A2" s="3"/>
      <c r="B2" s="3"/>
      <c r="C2" s="3"/>
      <c r="E2" s="2" t="s">
        <v>0</v>
      </c>
    </row>
    <row r="3" spans="1:5" ht="14.25" customHeight="1">
      <c r="A3" s="1"/>
      <c r="B3" s="1"/>
      <c r="E3" s="2" t="s">
        <v>80</v>
      </c>
    </row>
    <row r="4" spans="2:5" ht="64.5" customHeight="1">
      <c r="B4" s="46" t="s">
        <v>30</v>
      </c>
      <c r="C4" s="46"/>
      <c r="D4" s="46"/>
      <c r="E4" s="46"/>
    </row>
    <row r="5" ht="15.75">
      <c r="G5" s="2" t="s">
        <v>9</v>
      </c>
    </row>
    <row r="6" spans="1:7" ht="84.75" customHeight="1">
      <c r="A6" s="15" t="s">
        <v>1</v>
      </c>
      <c r="B6" s="16" t="s">
        <v>2</v>
      </c>
      <c r="C6" s="45" t="s">
        <v>5</v>
      </c>
      <c r="D6" s="49" t="s">
        <v>6</v>
      </c>
      <c r="E6" s="49" t="s">
        <v>7</v>
      </c>
      <c r="F6" s="49" t="s">
        <v>8</v>
      </c>
      <c r="G6" s="45" t="s">
        <v>15</v>
      </c>
    </row>
    <row r="7" spans="1:7" ht="89.25" customHeight="1">
      <c r="A7" s="15" t="s">
        <v>3</v>
      </c>
      <c r="B7" s="16" t="s">
        <v>4</v>
      </c>
      <c r="C7" s="45"/>
      <c r="D7" s="49"/>
      <c r="E7" s="49"/>
      <c r="F7" s="49"/>
      <c r="G7" s="45"/>
    </row>
    <row r="8" spans="1:7" ht="31.5">
      <c r="A8" s="43">
        <v>47</v>
      </c>
      <c r="B8" s="17" t="s">
        <v>11</v>
      </c>
      <c r="C8" s="18" t="s">
        <v>17</v>
      </c>
      <c r="D8" s="7"/>
      <c r="E8" s="7"/>
      <c r="F8" s="7"/>
      <c r="G8" s="10">
        <f>G9+G10+G15</f>
        <v>6623356.84</v>
      </c>
    </row>
    <row r="9" spans="1:7" ht="78.75">
      <c r="A9" s="44">
        <v>150101</v>
      </c>
      <c r="B9" s="20" t="s">
        <v>12</v>
      </c>
      <c r="C9" s="21" t="s">
        <v>41</v>
      </c>
      <c r="D9" s="22"/>
      <c r="E9" s="22"/>
      <c r="F9" s="22"/>
      <c r="G9" s="13">
        <v>5711900</v>
      </c>
    </row>
    <row r="10" spans="1:7" ht="31.5">
      <c r="A10" s="44">
        <v>150101</v>
      </c>
      <c r="B10" s="20" t="s">
        <v>12</v>
      </c>
      <c r="C10" s="20" t="s">
        <v>31</v>
      </c>
      <c r="D10" s="22"/>
      <c r="E10" s="22"/>
      <c r="F10" s="22"/>
      <c r="G10" s="13">
        <f>G11+G12+G13+G14</f>
        <v>285915</v>
      </c>
    </row>
    <row r="11" spans="1:7" ht="63">
      <c r="A11" s="44">
        <v>150101</v>
      </c>
      <c r="B11" s="20" t="s">
        <v>12</v>
      </c>
      <c r="C11" s="23" t="s">
        <v>38</v>
      </c>
      <c r="D11" s="22"/>
      <c r="E11" s="22"/>
      <c r="F11" s="22"/>
      <c r="G11" s="14">
        <v>20000</v>
      </c>
    </row>
    <row r="12" spans="1:7" ht="63">
      <c r="A12" s="44">
        <v>150101</v>
      </c>
      <c r="B12" s="20" t="s">
        <v>12</v>
      </c>
      <c r="C12" s="23" t="s">
        <v>37</v>
      </c>
      <c r="D12" s="22"/>
      <c r="E12" s="22"/>
      <c r="F12" s="22"/>
      <c r="G12" s="14">
        <v>20000</v>
      </c>
    </row>
    <row r="13" spans="1:7" ht="63">
      <c r="A13" s="44">
        <v>150101</v>
      </c>
      <c r="B13" s="20" t="s">
        <v>12</v>
      </c>
      <c r="C13" s="24" t="s">
        <v>36</v>
      </c>
      <c r="D13" s="22"/>
      <c r="E13" s="22"/>
      <c r="F13" s="22"/>
      <c r="G13" s="14">
        <v>48965</v>
      </c>
    </row>
    <row r="14" spans="1:7" ht="78.75">
      <c r="A14" s="44">
        <v>150101</v>
      </c>
      <c r="B14" s="20" t="s">
        <v>12</v>
      </c>
      <c r="C14" s="24" t="s">
        <v>39</v>
      </c>
      <c r="D14" s="22"/>
      <c r="E14" s="22"/>
      <c r="F14" s="22"/>
      <c r="G14" s="14">
        <v>196950</v>
      </c>
    </row>
    <row r="15" spans="1:7" ht="63">
      <c r="A15" s="44">
        <v>150101</v>
      </c>
      <c r="B15" s="20" t="s">
        <v>12</v>
      </c>
      <c r="C15" s="25" t="s">
        <v>40</v>
      </c>
      <c r="D15" s="22"/>
      <c r="E15" s="22"/>
      <c r="F15" s="22"/>
      <c r="G15" s="13">
        <v>625541.84</v>
      </c>
    </row>
    <row r="16" spans="1:7" ht="15.75">
      <c r="A16" s="26" t="s">
        <v>42</v>
      </c>
      <c r="B16" s="17" t="s">
        <v>43</v>
      </c>
      <c r="C16" s="18" t="s">
        <v>17</v>
      </c>
      <c r="D16" s="7"/>
      <c r="E16" s="7"/>
      <c r="F16" s="7"/>
      <c r="G16" s="10">
        <f>G17</f>
        <v>420000</v>
      </c>
    </row>
    <row r="17" spans="1:7" ht="63">
      <c r="A17" s="19" t="s">
        <v>32</v>
      </c>
      <c r="B17" s="20" t="s">
        <v>33</v>
      </c>
      <c r="C17" s="21" t="s">
        <v>74</v>
      </c>
      <c r="D17" s="27"/>
      <c r="E17" s="27"/>
      <c r="F17" s="27"/>
      <c r="G17" s="11">
        <f>494000-74000</f>
        <v>420000</v>
      </c>
    </row>
    <row r="18" spans="1:7" ht="47.25">
      <c r="A18" s="26" t="s">
        <v>22</v>
      </c>
      <c r="B18" s="17" t="s">
        <v>23</v>
      </c>
      <c r="C18" s="18" t="s">
        <v>17</v>
      </c>
      <c r="D18" s="7"/>
      <c r="E18" s="7"/>
      <c r="F18" s="7"/>
      <c r="G18" s="10">
        <f>G19</f>
        <v>700000</v>
      </c>
    </row>
    <row r="19" spans="1:7" ht="63">
      <c r="A19" s="19" t="s">
        <v>32</v>
      </c>
      <c r="B19" s="20" t="s">
        <v>33</v>
      </c>
      <c r="C19" s="29" t="s">
        <v>44</v>
      </c>
      <c r="D19" s="27"/>
      <c r="E19" s="27"/>
      <c r="F19" s="27"/>
      <c r="G19" s="11">
        <v>700000</v>
      </c>
    </row>
    <row r="20" spans="1:7" ht="15.75">
      <c r="A20" s="26" t="s">
        <v>42</v>
      </c>
      <c r="B20" s="17" t="s">
        <v>43</v>
      </c>
      <c r="C20" s="18" t="s">
        <v>17</v>
      </c>
      <c r="D20" s="7"/>
      <c r="E20" s="7"/>
      <c r="F20" s="7"/>
      <c r="G20" s="10">
        <f>G21</f>
        <v>20000</v>
      </c>
    </row>
    <row r="21" spans="1:7" ht="31.5">
      <c r="A21" s="30" t="s">
        <v>75</v>
      </c>
      <c r="B21" s="31" t="s">
        <v>76</v>
      </c>
      <c r="C21" s="29"/>
      <c r="D21" s="27"/>
      <c r="E21" s="27"/>
      <c r="F21" s="27"/>
      <c r="G21" s="11">
        <v>20000</v>
      </c>
    </row>
    <row r="22" spans="1:7" ht="15.75">
      <c r="A22" s="26" t="s">
        <v>45</v>
      </c>
      <c r="B22" s="17" t="s">
        <v>46</v>
      </c>
      <c r="C22" s="18" t="s">
        <v>17</v>
      </c>
      <c r="D22" s="7"/>
      <c r="E22" s="7"/>
      <c r="F22" s="7"/>
      <c r="G22" s="10">
        <f>G23+G24+G25+G26+G27+G28</f>
        <v>773000</v>
      </c>
    </row>
    <row r="23" spans="1:7" ht="15.75">
      <c r="A23" s="30" t="s">
        <v>47</v>
      </c>
      <c r="B23" s="31" t="s">
        <v>48</v>
      </c>
      <c r="C23" s="21"/>
      <c r="D23" s="27"/>
      <c r="E23" s="27"/>
      <c r="F23" s="27"/>
      <c r="G23" s="11">
        <v>53000</v>
      </c>
    </row>
    <row r="24" spans="1:7" ht="78.75">
      <c r="A24" s="32" t="s">
        <v>49</v>
      </c>
      <c r="B24" s="25" t="s">
        <v>52</v>
      </c>
      <c r="C24" s="33"/>
      <c r="D24" s="27"/>
      <c r="E24" s="27"/>
      <c r="F24" s="27"/>
      <c r="G24" s="11">
        <v>420000</v>
      </c>
    </row>
    <row r="25" spans="1:7" ht="78.75">
      <c r="A25" s="32" t="s">
        <v>49</v>
      </c>
      <c r="B25" s="25" t="s">
        <v>53</v>
      </c>
      <c r="C25" s="34"/>
      <c r="D25" s="27"/>
      <c r="E25" s="27"/>
      <c r="F25" s="27"/>
      <c r="G25" s="11">
        <v>50000</v>
      </c>
    </row>
    <row r="26" spans="1:7" ht="94.5">
      <c r="A26" s="32" t="s">
        <v>49</v>
      </c>
      <c r="B26" s="25" t="s">
        <v>54</v>
      </c>
      <c r="C26" s="35"/>
      <c r="D26" s="27"/>
      <c r="E26" s="27"/>
      <c r="F26" s="27"/>
      <c r="G26" s="11">
        <v>50000</v>
      </c>
    </row>
    <row r="27" spans="1:7" ht="126">
      <c r="A27" s="32" t="s">
        <v>49</v>
      </c>
      <c r="B27" s="25" t="s">
        <v>55</v>
      </c>
      <c r="C27" s="35"/>
      <c r="D27" s="27"/>
      <c r="E27" s="27"/>
      <c r="F27" s="27"/>
      <c r="G27" s="11">
        <f>80000</f>
        <v>80000</v>
      </c>
    </row>
    <row r="28" spans="1:7" ht="31.5">
      <c r="A28" s="32" t="s">
        <v>50</v>
      </c>
      <c r="B28" s="25" t="s">
        <v>51</v>
      </c>
      <c r="C28" s="21"/>
      <c r="D28" s="27"/>
      <c r="E28" s="27"/>
      <c r="F28" s="27"/>
      <c r="G28" s="11">
        <v>120000</v>
      </c>
    </row>
    <row r="29" spans="1:7" ht="31.5">
      <c r="A29" s="26" t="s">
        <v>18</v>
      </c>
      <c r="B29" s="17" t="s">
        <v>19</v>
      </c>
      <c r="C29" s="18" t="s">
        <v>17</v>
      </c>
      <c r="D29" s="7"/>
      <c r="E29" s="7"/>
      <c r="F29" s="7"/>
      <c r="G29" s="10">
        <f>G30</f>
        <v>20000</v>
      </c>
    </row>
    <row r="30" spans="1:7" ht="15.75">
      <c r="A30" s="36" t="s">
        <v>34</v>
      </c>
      <c r="B30" s="21" t="s">
        <v>35</v>
      </c>
      <c r="C30" s="27"/>
      <c r="D30" s="27"/>
      <c r="E30" s="27"/>
      <c r="F30" s="27"/>
      <c r="G30" s="11">
        <v>20000</v>
      </c>
    </row>
    <row r="31" spans="1:7" ht="31.5">
      <c r="A31" s="26" t="s">
        <v>20</v>
      </c>
      <c r="B31" s="17" t="s">
        <v>21</v>
      </c>
      <c r="C31" s="18" t="s">
        <v>17</v>
      </c>
      <c r="D31" s="7"/>
      <c r="E31" s="7"/>
      <c r="F31" s="7"/>
      <c r="G31" s="10">
        <f>G33+G34+G35+G36+G37+G32</f>
        <v>90500</v>
      </c>
    </row>
    <row r="32" spans="1:7" ht="63">
      <c r="A32" s="37" t="s">
        <v>77</v>
      </c>
      <c r="B32" s="38" t="s">
        <v>78</v>
      </c>
      <c r="C32" s="39"/>
      <c r="D32" s="8"/>
      <c r="E32" s="8"/>
      <c r="F32" s="8"/>
      <c r="G32" s="9">
        <v>74000</v>
      </c>
    </row>
    <row r="33" spans="1:7" ht="31.5">
      <c r="A33" s="37" t="s">
        <v>56</v>
      </c>
      <c r="B33" s="25" t="s">
        <v>57</v>
      </c>
      <c r="C33" s="25"/>
      <c r="D33" s="25"/>
      <c r="E33" s="32"/>
      <c r="F33" s="25"/>
      <c r="G33" s="11">
        <v>16500</v>
      </c>
    </row>
    <row r="34" spans="1:7" ht="78.75">
      <c r="A34" s="37" t="s">
        <v>58</v>
      </c>
      <c r="B34" s="25" t="s">
        <v>59</v>
      </c>
      <c r="C34" s="25" t="s">
        <v>60</v>
      </c>
      <c r="D34" s="25"/>
      <c r="E34" s="32"/>
      <c r="F34" s="25"/>
      <c r="G34" s="11">
        <v>4796100</v>
      </c>
    </row>
    <row r="35" spans="1:7" ht="63">
      <c r="A35" s="37" t="s">
        <v>58</v>
      </c>
      <c r="B35" s="25" t="s">
        <v>59</v>
      </c>
      <c r="C35" s="25" t="s">
        <v>61</v>
      </c>
      <c r="D35" s="25"/>
      <c r="E35" s="32"/>
      <c r="F35" s="25"/>
      <c r="G35" s="11">
        <v>75000000</v>
      </c>
    </row>
    <row r="36" spans="1:7" ht="78.75">
      <c r="A36" s="37">
        <v>250371</v>
      </c>
      <c r="B36" s="25" t="s">
        <v>62</v>
      </c>
      <c r="C36" s="32"/>
      <c r="D36" s="25"/>
      <c r="E36" s="32"/>
      <c r="F36" s="25"/>
      <c r="G36" s="11">
        <v>-4796100</v>
      </c>
    </row>
    <row r="37" spans="1:7" ht="63">
      <c r="A37" s="37">
        <v>250372</v>
      </c>
      <c r="B37" s="25" t="s">
        <v>63</v>
      </c>
      <c r="C37" s="32"/>
      <c r="D37" s="25"/>
      <c r="E37" s="32"/>
      <c r="F37" s="25"/>
      <c r="G37" s="11">
        <v>-75000000</v>
      </c>
    </row>
    <row r="38" spans="1:7" ht="31.5">
      <c r="A38" s="26" t="s">
        <v>16</v>
      </c>
      <c r="B38" s="17" t="s">
        <v>13</v>
      </c>
      <c r="C38" s="18" t="s">
        <v>17</v>
      </c>
      <c r="D38" s="7"/>
      <c r="E38" s="7"/>
      <c r="F38" s="7"/>
      <c r="G38" s="10">
        <f>G39</f>
        <v>299075</v>
      </c>
    </row>
    <row r="39" spans="1:7" ht="82.5" customHeight="1">
      <c r="A39" s="36" t="s">
        <v>26</v>
      </c>
      <c r="B39" s="25" t="s">
        <v>27</v>
      </c>
      <c r="C39" s="21" t="s">
        <v>41</v>
      </c>
      <c r="D39" s="8"/>
      <c r="E39" s="8"/>
      <c r="F39" s="8"/>
      <c r="G39" s="9">
        <v>299075</v>
      </c>
    </row>
    <row r="40" spans="1:7" ht="31.5">
      <c r="A40" s="26" t="s">
        <v>28</v>
      </c>
      <c r="B40" s="17" t="s">
        <v>29</v>
      </c>
      <c r="C40" s="18" t="s">
        <v>17</v>
      </c>
      <c r="D40" s="7"/>
      <c r="E40" s="7"/>
      <c r="F40" s="7"/>
      <c r="G40" s="10">
        <f>G41</f>
        <v>50000</v>
      </c>
    </row>
    <row r="41" spans="1:7" ht="36.75" customHeight="1">
      <c r="A41" s="36" t="s">
        <v>64</v>
      </c>
      <c r="B41" s="20" t="s">
        <v>65</v>
      </c>
      <c r="C41" s="28"/>
      <c r="D41" s="28"/>
      <c r="E41" s="28"/>
      <c r="F41" s="28"/>
      <c r="G41" s="11">
        <v>50000</v>
      </c>
    </row>
    <row r="42" spans="1:7" ht="31.5">
      <c r="A42" s="17">
        <v>47</v>
      </c>
      <c r="B42" s="17" t="s">
        <v>11</v>
      </c>
      <c r="C42" s="18" t="s">
        <v>17</v>
      </c>
      <c r="D42" s="7"/>
      <c r="E42" s="7"/>
      <c r="F42" s="7"/>
      <c r="G42" s="10">
        <f>G43+G44</f>
        <v>1769925</v>
      </c>
    </row>
    <row r="43" spans="1:7" ht="78.75">
      <c r="A43" s="36" t="s">
        <v>70</v>
      </c>
      <c r="B43" s="40" t="s">
        <v>71</v>
      </c>
      <c r="C43" s="41"/>
      <c r="D43" s="41"/>
      <c r="E43" s="41"/>
      <c r="F43" s="41"/>
      <c r="G43" s="11">
        <v>1669925</v>
      </c>
    </row>
    <row r="44" spans="1:7" ht="63">
      <c r="A44" s="36" t="s">
        <v>24</v>
      </c>
      <c r="B44" s="40" t="s">
        <v>79</v>
      </c>
      <c r="C44" s="41"/>
      <c r="D44" s="41"/>
      <c r="E44" s="41"/>
      <c r="F44" s="41"/>
      <c r="G44" s="11">
        <v>100000</v>
      </c>
    </row>
    <row r="45" spans="1:7" ht="47.25">
      <c r="A45" s="26" t="s">
        <v>22</v>
      </c>
      <c r="B45" s="17" t="s">
        <v>23</v>
      </c>
      <c r="C45" s="18" t="s">
        <v>17</v>
      </c>
      <c r="D45" s="7"/>
      <c r="E45" s="7"/>
      <c r="F45" s="7"/>
      <c r="G45" s="10">
        <f>G46</f>
        <v>185000</v>
      </c>
    </row>
    <row r="46" spans="1:7" ht="72.75" customHeight="1">
      <c r="A46" s="32" t="s">
        <v>24</v>
      </c>
      <c r="B46" s="20" t="s">
        <v>25</v>
      </c>
      <c r="C46" s="41"/>
      <c r="D46" s="41"/>
      <c r="E46" s="41"/>
      <c r="F46" s="41"/>
      <c r="G46" s="11">
        <v>185000</v>
      </c>
    </row>
    <row r="47" spans="1:7" ht="57" customHeight="1">
      <c r="A47" s="26" t="s">
        <v>66</v>
      </c>
      <c r="B47" s="17" t="s">
        <v>67</v>
      </c>
      <c r="C47" s="18" t="s">
        <v>17</v>
      </c>
      <c r="D47" s="7"/>
      <c r="E47" s="7"/>
      <c r="F47" s="7"/>
      <c r="G47" s="10">
        <f>G48</f>
        <v>34000</v>
      </c>
    </row>
    <row r="48" spans="1:7" ht="121.5" customHeight="1">
      <c r="A48" s="32" t="s">
        <v>68</v>
      </c>
      <c r="B48" s="20" t="s">
        <v>69</v>
      </c>
      <c r="C48" s="41"/>
      <c r="D48" s="41"/>
      <c r="E48" s="41"/>
      <c r="F48" s="41"/>
      <c r="G48" s="11">
        <v>34000</v>
      </c>
    </row>
    <row r="49" spans="1:7" ht="18.75">
      <c r="A49" s="41"/>
      <c r="B49" s="42" t="s">
        <v>14</v>
      </c>
      <c r="C49" s="41"/>
      <c r="D49" s="41"/>
      <c r="E49" s="41"/>
      <c r="F49" s="41"/>
      <c r="G49" s="12">
        <f>G8+G16+G18+G22+G29+G31+G38+G40+G42+G45+G47+G20</f>
        <v>10984856.84</v>
      </c>
    </row>
    <row r="50" ht="39" customHeight="1"/>
    <row r="51" spans="1:8" ht="18.75" customHeight="1">
      <c r="A51" s="48" t="s">
        <v>72</v>
      </c>
      <c r="B51" s="48"/>
      <c r="C51" s="48"/>
      <c r="D51"/>
      <c r="E51" s="5"/>
      <c r="F51" s="47" t="s">
        <v>73</v>
      </c>
      <c r="G51" s="47"/>
      <c r="H51" s="4"/>
    </row>
    <row r="54" ht="15.75">
      <c r="G54" s="6"/>
    </row>
  </sheetData>
  <sheetProtection/>
  <mergeCells count="8">
    <mergeCell ref="G6:G7"/>
    <mergeCell ref="B4:E4"/>
    <mergeCell ref="F51:G51"/>
    <mergeCell ref="A51:C51"/>
    <mergeCell ref="C6:C7"/>
    <mergeCell ref="D6:D7"/>
    <mergeCell ref="E6:E7"/>
    <mergeCell ref="F6:F7"/>
  </mergeCells>
  <printOptions/>
  <pageMargins left="0.984251968503937" right="0.5905511811023623" top="0.67" bottom="0.5905511811023623" header="0.5118110236220472" footer="0.5118110236220472"/>
  <pageSetup horizontalDpi="600" verticalDpi="600" orientation="landscape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ODmitruk</dc:creator>
  <cp:keywords/>
  <dc:description/>
  <cp:lastModifiedBy>USER</cp:lastModifiedBy>
  <cp:lastPrinted>2012-05-29T06:18:13Z</cp:lastPrinted>
  <dcterms:created xsi:type="dcterms:W3CDTF">2004-01-17T10:33:37Z</dcterms:created>
  <dcterms:modified xsi:type="dcterms:W3CDTF">2017-06-21T11:14:43Z</dcterms:modified>
  <cp:category/>
  <cp:version/>
  <cp:contentType/>
  <cp:contentStatus/>
</cp:coreProperties>
</file>