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2"/>
  </bookViews>
  <sheets>
    <sheet name="додаток 1 " sheetId="1" r:id="rId1"/>
    <sheet name="додаток 2" sheetId="2" r:id="rId2"/>
    <sheet name="додаток 3" sheetId="3" r:id="rId3"/>
  </sheets>
  <definedNames>
    <definedName name="_ftn1" localSheetId="0">'додаток 1 '!$A$79</definedName>
    <definedName name="_ftn2" localSheetId="0">'додаток 1 '!$A$80</definedName>
    <definedName name="_ftnref1" localSheetId="0">'додаток 1 '!$A$58</definedName>
    <definedName name="_ftnref2" localSheetId="0">'додаток 1 '!$A$64</definedName>
    <definedName name="_xlnm.Print_Titles" localSheetId="0">'додаток 1 '!$6:$8</definedName>
    <definedName name="_xlnm.Print_Titles" localSheetId="1">'додаток 2'!$8:$12</definedName>
    <definedName name="_xlnm.Print_Titles" localSheetId="2">'додаток 3'!$3:$6</definedName>
    <definedName name="_xlnm.Print_Area" localSheetId="0">'додаток 1 '!$A$2:$F$20</definedName>
    <definedName name="_xlnm.Print_Area" localSheetId="1">'додаток 2'!$A$1:$N$21</definedName>
    <definedName name="_xlnm.Print_Area" localSheetId="2">'додаток 3'!$A$1:$N$19</definedName>
  </definedNames>
  <calcPr fullCalcOnLoad="1"/>
</workbook>
</file>

<file path=xl/sharedStrings.xml><?xml version="1.0" encoding="utf-8"?>
<sst xmlns="http://schemas.openxmlformats.org/spreadsheetml/2006/main" count="101" uniqueCount="57">
  <si>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</si>
  <si>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</si>
  <si>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</si>
  <si>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</si>
  <si>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</si>
  <si>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</si>
  <si>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</si>
  <si>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</si>
  <si>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Разом</t>
  </si>
  <si>
    <t>в тому числі</t>
  </si>
  <si>
    <t>з них</t>
  </si>
  <si>
    <t>Назва головного розпорядника коштів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</si>
  <si>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</si>
  <si>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</si>
  <si>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</si>
  <si>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</si>
  <si>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</si>
  <si>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</si>
  <si>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</si>
  <si>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</si>
  <si>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</si>
  <si>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</si>
  <si>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</si>
  <si>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</si>
  <si>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</si>
  <si>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220</t>
  </si>
  <si>
    <t>додаток 2</t>
  </si>
  <si>
    <t>дод 2 разом</t>
  </si>
  <si>
    <t>з доходами</t>
  </si>
  <si>
    <t>ВСЬОГО</t>
  </si>
  <si>
    <t>грн.</t>
  </si>
  <si>
    <t xml:space="preserve">Зміни видатків обласного  бюджету  на   2006 рік </t>
  </si>
  <si>
    <t xml:space="preserve">грн. 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</si>
  <si>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</si>
  <si>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</si>
  <si>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</si>
  <si>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</si>
  <si>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</si>
  <si>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</si>
  <si>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</si>
  <si>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</si>
  <si>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Субвенції</t>
  </si>
  <si>
    <t>Всього доходів</t>
  </si>
  <si>
    <t>250337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</si>
  <si>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гошових заощаджень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</si>
  <si>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</si>
  <si>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В.Королюк</t>
  </si>
  <si>
    <t>Перший заступник голови обласної ради</t>
  </si>
  <si>
    <t xml:space="preserve">субвенції з державного бюджету місцевим бюджетам на погашення заборгованості минулих років з різниці в тарифах на теплову енергію, послуги з водопостачання і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відповідно до постанови Кабінету Міністрів України від 22.05.2006 року № 705 „Про затвердження Порядку перерахування у 2006 році субвенції з державного бюджету місцевим бюджетам для погашення заборгованості минулих років з різниці в тарифах на теплову енергію, послуги з водопостачання і водовідведення, затверджених для населення” </t>
  </si>
  <si>
    <t>080</t>
  </si>
  <si>
    <t>Управління житло-комунального господарства облдержадміністрації</t>
  </si>
  <si>
    <t>250393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</si>
  <si>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</t>
  </si>
  <si>
    <t>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</si>
  <si>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</si>
  <si>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</si>
  <si>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250330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</si>
</sst>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  <numFmt numFmtId="186" formatCode="[$€-2]\ ###,000_);[Red]\([$€-2]\ ###,000\)"/>
  </numFmts>
  <fonts count="8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3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5"/>
      <color indexed="8"/>
      <name val="Times New Roman Cyr"/>
      <family val="1"/>
    </font>
    <font>
      <sz val="14"/>
      <color indexed="8"/>
      <name val="Times New Roman Cyr"/>
      <family val="1"/>
    </font>
    <font>
      <sz val="15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7"/>
      <color indexed="8"/>
      <name val="Times New Roman CYR"/>
      <family val="1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i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 vertical="top"/>
    </xf>
    <xf numFmtId="3" fontId="10" fillId="0" borderId="13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top" wrapText="1"/>
    </xf>
    <xf numFmtId="3" fontId="10" fillId="0" borderId="15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right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3" xfId="0" applyNumberFormat="1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3" fontId="23" fillId="35" borderId="15" xfId="0" applyNumberFormat="1" applyFont="1" applyFill="1" applyBorder="1" applyAlignment="1">
      <alignment horizontal="center" vertical="top" wrapText="1"/>
    </xf>
    <xf numFmtId="49" fontId="14" fillId="35" borderId="20" xfId="0" applyNumberFormat="1" applyFont="1" applyFill="1" applyBorder="1" applyAlignment="1" applyProtection="1">
      <alignment vertical="top" wrapText="1"/>
      <protection locked="0"/>
    </xf>
    <xf numFmtId="3" fontId="23" fillId="35" borderId="21" xfId="0" applyNumberFormat="1" applyFont="1" applyFill="1" applyBorder="1" applyAlignment="1">
      <alignment horizontal="center" vertical="top" wrapText="1"/>
    </xf>
    <xf numFmtId="49" fontId="25" fillId="35" borderId="12" xfId="0" applyNumberFormat="1" applyFont="1" applyFill="1" applyBorder="1" applyAlignment="1" applyProtection="1">
      <alignment horizontal="center" vertical="top" wrapText="1"/>
      <protection locked="0"/>
    </xf>
    <xf numFmtId="49" fontId="24" fillId="35" borderId="22" xfId="42" applyNumberFormat="1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24" fillId="35" borderId="27" xfId="0" applyNumberFormat="1" applyFont="1" applyFill="1" applyBorder="1" applyAlignment="1">
      <alignment horizontal="center" vertical="top" wrapText="1"/>
    </xf>
    <xf numFmtId="49" fontId="12" fillId="35" borderId="28" xfId="0" applyNumberFormat="1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0" fillId="0" borderId="24" xfId="0" applyNumberFormat="1" applyBorder="1" applyAlignment="1" applyProtection="1">
      <alignment vertical="top"/>
      <protection locked="0"/>
    </xf>
    <xf numFmtId="3" fontId="1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7" xfId="0" applyNumberFormat="1" applyBorder="1" applyAlignment="1" applyProtection="1">
      <alignment vertical="top"/>
      <protection locked="0"/>
    </xf>
    <xf numFmtId="175" fontId="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1" fillId="0" borderId="32" xfId="0" applyFont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right" vertical="top" wrapText="1"/>
    </xf>
    <xf numFmtId="3" fontId="34" fillId="0" borderId="14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34" fillId="0" borderId="33" xfId="0" applyNumberFormat="1" applyFont="1" applyBorder="1" applyAlignment="1">
      <alignment horizontal="right" vertical="top" wrapText="1"/>
    </xf>
    <xf numFmtId="3" fontId="36" fillId="0" borderId="33" xfId="0" applyNumberFormat="1" applyFont="1" applyBorder="1" applyAlignment="1">
      <alignment horizontal="right" vertical="top" wrapText="1"/>
    </xf>
    <xf numFmtId="3" fontId="34" fillId="0" borderId="14" xfId="0" applyNumberFormat="1" applyFont="1" applyBorder="1" applyAlignment="1">
      <alignment horizontal="right" vertical="top" wrapText="1"/>
    </xf>
    <xf numFmtId="3" fontId="38" fillId="33" borderId="34" xfId="0" applyNumberFormat="1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Border="1" applyAlignment="1">
      <alignment horizontal="center" vertical="top" wrapText="1"/>
    </xf>
    <xf numFmtId="49" fontId="38" fillId="0" borderId="0" xfId="0" applyNumberFormat="1" applyFont="1" applyFill="1" applyBorder="1" applyAlignment="1" applyProtection="1">
      <alignment vertical="top" wrapText="1"/>
      <protection locked="0"/>
    </xf>
    <xf numFmtId="175" fontId="38" fillId="0" borderId="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 applyProtection="1">
      <alignment horizontal="left" vertical="top" wrapText="1"/>
      <protection locked="0"/>
    </xf>
    <xf numFmtId="175" fontId="39" fillId="0" borderId="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 applyProtection="1">
      <alignment vertical="top" wrapText="1"/>
      <protection/>
    </xf>
    <xf numFmtId="175" fontId="28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center" vertical="top" wrapText="1"/>
      <protection/>
    </xf>
    <xf numFmtId="49" fontId="13" fillId="0" borderId="0" xfId="0" applyNumberFormat="1" applyFont="1" applyBorder="1" applyAlignment="1" applyProtection="1">
      <alignment vertical="top" wrapText="1"/>
      <protection locked="0"/>
    </xf>
    <xf numFmtId="49" fontId="40" fillId="0" borderId="0" xfId="0" applyNumberFormat="1" applyFont="1" applyBorder="1" applyAlignment="1" applyProtection="1">
      <alignment vertical="top" wrapText="1"/>
      <protection locked="0"/>
    </xf>
    <xf numFmtId="0" fontId="41" fillId="0" borderId="0" xfId="0" applyFont="1" applyBorder="1" applyAlignment="1">
      <alignment horizontal="center" vertical="top" wrapText="1"/>
    </xf>
    <xf numFmtId="49" fontId="42" fillId="0" borderId="0" xfId="42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wrapText="1"/>
    </xf>
    <xf numFmtId="49" fontId="42" fillId="0" borderId="0" xfId="42" applyNumberFormat="1" applyFont="1" applyBorder="1" applyAlignment="1" applyProtection="1">
      <alignment vertical="top"/>
      <protection locked="0"/>
    </xf>
    <xf numFmtId="49" fontId="4" fillId="0" borderId="12" xfId="0" applyNumberFormat="1" applyFont="1" applyFill="1" applyBorder="1" applyAlignment="1">
      <alignment horizontal="center" vertical="top" wrapText="1"/>
    </xf>
    <xf numFmtId="49" fontId="9" fillId="36" borderId="35" xfId="0" applyNumberFormat="1" applyFont="1" applyFill="1" applyBorder="1" applyAlignment="1">
      <alignment horizontal="center" vertical="top" wrapText="1"/>
    </xf>
    <xf numFmtId="49" fontId="26" fillId="36" borderId="12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3" fontId="10" fillId="36" borderId="21" xfId="0" applyNumberFormat="1" applyFont="1" applyFill="1" applyBorder="1" applyAlignment="1">
      <alignment horizontal="center" vertical="top"/>
    </xf>
    <xf numFmtId="3" fontId="26" fillId="36" borderId="27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 wrapText="1"/>
    </xf>
    <xf numFmtId="49" fontId="9" fillId="36" borderId="28" xfId="0" applyNumberFormat="1" applyFont="1" applyFill="1" applyBorder="1" applyAlignment="1">
      <alignment vertical="top" wrapText="1"/>
    </xf>
    <xf numFmtId="49" fontId="26" fillId="36" borderId="22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/>
    </xf>
    <xf numFmtId="49" fontId="27" fillId="0" borderId="36" xfId="0" applyNumberFormat="1" applyFont="1" applyFill="1" applyBorder="1" applyAlignment="1">
      <alignment horizontal="center" vertical="top" wrapText="1"/>
    </xf>
    <xf numFmtId="49" fontId="27" fillId="0" borderId="35" xfId="0" applyNumberFormat="1" applyFont="1" applyFill="1" applyBorder="1" applyAlignment="1">
      <alignment horizontal="center" vertical="top" wrapText="1"/>
    </xf>
    <xf numFmtId="0" fontId="0" fillId="0" borderId="20" xfId="0" applyNumberFormat="1" applyBorder="1" applyAlignment="1">
      <alignment vertical="center" wrapText="1"/>
    </xf>
    <xf numFmtId="49" fontId="43" fillId="0" borderId="37" xfId="0" applyNumberFormat="1" applyFont="1" applyFill="1" applyBorder="1" applyAlignment="1">
      <alignment horizontal="center" vertical="top" wrapText="1"/>
    </xf>
    <xf numFmtId="49" fontId="9" fillId="35" borderId="37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49" fontId="43" fillId="35" borderId="35" xfId="0" applyNumberFormat="1" applyFont="1" applyFill="1" applyBorder="1" applyAlignment="1">
      <alignment horizontal="center" vertical="top" wrapText="1"/>
    </xf>
    <xf numFmtId="49" fontId="17" fillId="0" borderId="38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23" fillId="35" borderId="42" xfId="0" applyNumberFormat="1" applyFont="1" applyFill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4" fillId="0" borderId="33" xfId="0" applyNumberFormat="1" applyFont="1" applyBorder="1" applyAlignment="1">
      <alignment horizontal="right" vertical="top" wrapText="1"/>
    </xf>
    <xf numFmtId="0" fontId="35" fillId="0" borderId="45" xfId="0" applyFont="1" applyBorder="1" applyAlignment="1">
      <alignment horizontal="center" vertical="top" wrapText="1"/>
    </xf>
    <xf numFmtId="49" fontId="27" fillId="0" borderId="20" xfId="0" applyNumberFormat="1" applyFont="1" applyFill="1" applyBorder="1" applyAlignment="1">
      <alignment vertical="top" wrapText="1"/>
    </xf>
    <xf numFmtId="0" fontId="33" fillId="0" borderId="2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right" vertical="top" wrapText="1"/>
    </xf>
    <xf numFmtId="3" fontId="34" fillId="0" borderId="47" xfId="0" applyNumberFormat="1" applyFont="1" applyBorder="1" applyAlignment="1">
      <alignment horizontal="right" vertical="top" wrapText="1"/>
    </xf>
    <xf numFmtId="3" fontId="34" fillId="0" borderId="47" xfId="0" applyNumberFormat="1" applyFont="1" applyBorder="1" applyAlignment="1">
      <alignment horizontal="right" vertical="top" wrapText="1"/>
    </xf>
    <xf numFmtId="3" fontId="38" fillId="33" borderId="48" xfId="0" applyNumberFormat="1" applyFont="1" applyFill="1" applyBorder="1" applyAlignment="1">
      <alignment horizontal="right" vertical="top" wrapText="1"/>
    </xf>
    <xf numFmtId="49" fontId="33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vertical="top" wrapText="1"/>
      <protection locked="0"/>
    </xf>
    <xf numFmtId="0" fontId="28" fillId="0" borderId="49" xfId="0" applyNumberFormat="1" applyFont="1" applyBorder="1" applyAlignment="1" applyProtection="1">
      <alignment vertical="top" wrapText="1"/>
      <protection locked="0"/>
    </xf>
    <xf numFmtId="0" fontId="33" fillId="0" borderId="49" xfId="0" applyNumberFormat="1" applyFont="1" applyBorder="1" applyAlignment="1" applyProtection="1">
      <alignment vertical="top" wrapText="1"/>
      <protection locked="0"/>
    </xf>
    <xf numFmtId="49" fontId="38" fillId="33" borderId="22" xfId="0" applyNumberFormat="1" applyFont="1" applyFill="1" applyBorder="1" applyAlignment="1" applyProtection="1">
      <alignment vertical="top" wrapText="1"/>
      <protection locked="0"/>
    </xf>
    <xf numFmtId="49" fontId="39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49" fontId="30" fillId="0" borderId="54" xfId="0" applyNumberFormat="1" applyFont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textRotation="255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76200</xdr:rowOff>
    </xdr:from>
    <xdr:to>
      <xdr:col>5</xdr:col>
      <xdr:colOff>885825</xdr:colOff>
      <xdr:row>4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866775"/>
          <a:ext cx="74866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доходів обласного бюджету на 2006 рік</a:t>
          </a:r>
        </a:p>
      </xdr:txBody>
    </xdr:sp>
    <xdr:clientData/>
  </xdr:twoCellAnchor>
  <xdr:twoCellAnchor>
    <xdr:from>
      <xdr:col>1</xdr:col>
      <xdr:colOff>2295525</xdr:colOff>
      <xdr:row>0</xdr:row>
      <xdr:rowOff>0</xdr:rowOff>
    </xdr:from>
    <xdr:to>
      <xdr:col>5</xdr:col>
      <xdr:colOff>962025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0"/>
          <a:ext cx="5000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58550" y="28575"/>
          <a:ext cx="30956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485900"/>
          <a:ext cx="1205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95325" y="1514475"/>
          <a:ext cx="23907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1801475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04950" y="161925"/>
          <a:ext cx="1106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171575" y="714375"/>
          <a:ext cx="10544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 розподілу видатків обласного бюджету на 2006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8"/>
  <sheetViews>
    <sheetView zoomScale="85" zoomScaleNormal="85" zoomScaleSheetLayoutView="50" zoomScalePageLayoutView="0" workbookViewId="0" topLeftCell="A1">
      <selection activeCell="F20" sqref="F20"/>
    </sheetView>
  </sheetViews>
  <sheetFormatPr defaultColWidth="9.33203125" defaultRowHeight="12.75"/>
  <cols>
    <col min="1" max="1" width="13.83203125" style="80" customWidth="1"/>
    <col min="2" max="2" width="50.16015625" style="81" customWidth="1"/>
    <col min="3" max="3" width="20.66015625" style="82" customWidth="1"/>
    <col min="4" max="4" width="21.33203125" style="82" customWidth="1"/>
    <col min="5" max="5" width="18.66015625" style="82" customWidth="1"/>
    <col min="6" max="6" width="21.5" style="82" customWidth="1"/>
    <col min="7" max="16384" width="9.33203125" style="82" customWidth="1"/>
  </cols>
  <sheetData>
    <row r="1" ht="0.75" customHeight="1"/>
    <row r="2" spans="1:16" ht="25.5" customHeight="1">
      <c r="A2" s="83"/>
      <c r="B2" s="84"/>
      <c r="C2" s="85"/>
      <c r="D2" s="86"/>
      <c r="E2" s="86"/>
      <c r="F2" s="86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" customHeight="1">
      <c r="A3" s="83"/>
      <c r="B3" s="84"/>
      <c r="C3" s="85"/>
      <c r="D3" s="86"/>
      <c r="E3" s="86"/>
      <c r="F3" s="86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8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69.75" customHeight="1" thickBot="1">
      <c r="A5" s="83"/>
      <c r="B5" s="84"/>
      <c r="C5" s="85"/>
      <c r="D5" s="85"/>
      <c r="E5" s="85"/>
      <c r="F5" s="87" t="s">
        <v>32</v>
      </c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24" customHeight="1" thickBot="1">
      <c r="A6" s="169" t="s">
        <v>33</v>
      </c>
      <c r="B6" s="171" t="s">
        <v>34</v>
      </c>
      <c r="C6" s="171" t="s">
        <v>35</v>
      </c>
      <c r="D6" s="167" t="s">
        <v>36</v>
      </c>
      <c r="E6" s="168"/>
      <c r="F6" s="165" t="s">
        <v>8</v>
      </c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76.5" customHeight="1" thickBot="1" thickTop="1">
      <c r="A7" s="170"/>
      <c r="B7" s="172"/>
      <c r="C7" s="172"/>
      <c r="D7" s="88" t="s">
        <v>8</v>
      </c>
      <c r="E7" s="89" t="s">
        <v>37</v>
      </c>
      <c r="F7" s="166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21" customHeight="1">
      <c r="A8" s="151">
        <v>1</v>
      </c>
      <c r="B8" s="159">
        <v>2</v>
      </c>
      <c r="C8" s="154">
        <v>3</v>
      </c>
      <c r="D8" s="144">
        <v>4</v>
      </c>
      <c r="E8" s="144">
        <v>5</v>
      </c>
      <c r="F8" s="145" t="s">
        <v>38</v>
      </c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60.75" customHeight="1">
      <c r="A9" s="152">
        <v>40000000</v>
      </c>
      <c r="B9" s="160" t="s">
        <v>39</v>
      </c>
      <c r="C9" s="155">
        <f aca="true" t="shared" si="0" ref="C9:E10">C10</f>
        <v>0</v>
      </c>
      <c r="D9" s="90">
        <f>D10</f>
        <v>1184539</v>
      </c>
      <c r="E9" s="90">
        <f>E10</f>
        <v>0</v>
      </c>
      <c r="F9" s="91">
        <f>C9+D9</f>
        <v>1184539</v>
      </c>
      <c r="G9" s="92"/>
      <c r="H9" s="92"/>
      <c r="I9" s="92"/>
      <c r="J9" s="92"/>
      <c r="K9" s="92"/>
      <c r="L9" s="92"/>
      <c r="M9" s="92"/>
      <c r="N9" s="92"/>
      <c r="O9" s="85"/>
      <c r="P9" s="85"/>
    </row>
    <row r="10" spans="1:16" ht="42.75" customHeight="1">
      <c r="A10" s="152">
        <v>41000000</v>
      </c>
      <c r="B10" s="160" t="s">
        <v>40</v>
      </c>
      <c r="C10" s="155">
        <f t="shared" si="0"/>
        <v>0</v>
      </c>
      <c r="D10" s="90">
        <f t="shared" si="0"/>
        <v>1184539</v>
      </c>
      <c r="E10" s="90">
        <f t="shared" si="0"/>
        <v>0</v>
      </c>
      <c r="F10" s="91">
        <f>SUM(D10,C10)</f>
        <v>1184539</v>
      </c>
      <c r="G10" s="92"/>
      <c r="H10" s="92"/>
      <c r="I10" s="92"/>
      <c r="J10" s="92"/>
      <c r="K10" s="92"/>
      <c r="L10" s="92"/>
      <c r="M10" s="92"/>
      <c r="N10" s="92"/>
      <c r="O10" s="85"/>
      <c r="P10" s="85"/>
    </row>
    <row r="11" spans="1:16" s="95" customFormat="1" ht="20.25" customHeight="1">
      <c r="A11" s="152">
        <v>41030000</v>
      </c>
      <c r="B11" s="160" t="s">
        <v>41</v>
      </c>
      <c r="C11" s="155">
        <f>C15+C16+C12+C13+C14</f>
        <v>0</v>
      </c>
      <c r="D11" s="155">
        <f>D15+D16+D12+D13+D14</f>
        <v>1184539</v>
      </c>
      <c r="E11" s="155">
        <f>E15+E16+E12+E13+E14</f>
        <v>0</v>
      </c>
      <c r="F11" s="155">
        <f>F15+F16+F12+F13+F14</f>
        <v>1184539</v>
      </c>
      <c r="G11" s="93"/>
      <c r="H11" s="93"/>
      <c r="I11" s="93"/>
      <c r="J11" s="93"/>
      <c r="K11" s="93"/>
      <c r="L11" s="93"/>
      <c r="M11" s="93"/>
      <c r="N11" s="93"/>
      <c r="O11" s="94"/>
      <c r="P11" s="94"/>
    </row>
    <row r="12" spans="1:16" s="95" customFormat="1" ht="93.75" customHeight="1">
      <c r="A12" s="149">
        <v>41030600</v>
      </c>
      <c r="B12" s="150" t="s">
        <v>53</v>
      </c>
      <c r="C12" s="156">
        <v>399400</v>
      </c>
      <c r="D12" s="148"/>
      <c r="E12" s="148"/>
      <c r="F12" s="98">
        <f aca="true" t="shared" si="1" ref="F12:F17">D12+C12</f>
        <v>399400</v>
      </c>
      <c r="G12" s="93"/>
      <c r="H12" s="93"/>
      <c r="I12" s="93"/>
      <c r="J12" s="93"/>
      <c r="K12" s="93"/>
      <c r="L12" s="93"/>
      <c r="M12" s="93"/>
      <c r="N12" s="93"/>
      <c r="O12" s="94"/>
      <c r="P12" s="94"/>
    </row>
    <row r="13" spans="1:16" s="95" customFormat="1" ht="107.25" customHeight="1">
      <c r="A13" s="149">
        <v>41030800</v>
      </c>
      <c r="B13" s="150" t="s">
        <v>54</v>
      </c>
      <c r="C13" s="156">
        <v>3100600</v>
      </c>
      <c r="D13" s="148"/>
      <c r="E13" s="148"/>
      <c r="F13" s="98">
        <f t="shared" si="1"/>
        <v>3100600</v>
      </c>
      <c r="G13" s="93"/>
      <c r="H13" s="93"/>
      <c r="I13" s="93"/>
      <c r="J13" s="93"/>
      <c r="K13" s="93"/>
      <c r="L13" s="93"/>
      <c r="M13" s="93"/>
      <c r="N13" s="93"/>
      <c r="O13" s="94"/>
      <c r="P13" s="94"/>
    </row>
    <row r="14" spans="1:16" s="95" customFormat="1" ht="75" customHeight="1">
      <c r="A14" s="149">
        <v>41031000</v>
      </c>
      <c r="B14" s="150" t="s">
        <v>55</v>
      </c>
      <c r="C14" s="156">
        <v>-3500000</v>
      </c>
      <c r="D14" s="148"/>
      <c r="E14" s="148"/>
      <c r="F14" s="98">
        <f t="shared" si="1"/>
        <v>-3500000</v>
      </c>
      <c r="G14" s="93"/>
      <c r="H14" s="93"/>
      <c r="I14" s="93"/>
      <c r="J14" s="93"/>
      <c r="K14" s="93"/>
      <c r="L14" s="93"/>
      <c r="M14" s="93"/>
      <c r="N14" s="93"/>
      <c r="O14" s="94"/>
      <c r="P14" s="94"/>
    </row>
    <row r="15" spans="1:16" s="95" customFormat="1" ht="109.5" customHeight="1">
      <c r="A15" s="149">
        <v>41031900</v>
      </c>
      <c r="B15" s="161" t="s">
        <v>45</v>
      </c>
      <c r="C15" s="157"/>
      <c r="D15" s="96">
        <v>857685</v>
      </c>
      <c r="E15" s="97"/>
      <c r="F15" s="98">
        <f t="shared" si="1"/>
        <v>857685</v>
      </c>
      <c r="G15" s="93"/>
      <c r="H15" s="93"/>
      <c r="I15" s="93"/>
      <c r="J15" s="93"/>
      <c r="K15" s="93"/>
      <c r="L15" s="93"/>
      <c r="M15" s="93"/>
      <c r="N15" s="93"/>
      <c r="O15" s="94"/>
      <c r="P15" s="94"/>
    </row>
    <row r="16" spans="1:16" s="95" customFormat="1" ht="246" customHeight="1" thickBot="1">
      <c r="A16" s="149">
        <v>41037600</v>
      </c>
      <c r="B16" s="162" t="s">
        <v>48</v>
      </c>
      <c r="C16" s="157"/>
      <c r="D16" s="96">
        <v>326854</v>
      </c>
      <c r="E16" s="97"/>
      <c r="F16" s="98">
        <f t="shared" si="1"/>
        <v>326854</v>
      </c>
      <c r="G16" s="93"/>
      <c r="H16" s="93"/>
      <c r="I16" s="93"/>
      <c r="J16" s="93"/>
      <c r="K16" s="93"/>
      <c r="L16" s="93"/>
      <c r="M16" s="93"/>
      <c r="N16" s="93"/>
      <c r="O16" s="94"/>
      <c r="P16" s="94"/>
    </row>
    <row r="17" spans="1:16" s="102" customFormat="1" ht="30" customHeight="1" thickBot="1">
      <c r="A17" s="153"/>
      <c r="B17" s="163" t="s">
        <v>42</v>
      </c>
      <c r="C17" s="158">
        <f>C9</f>
        <v>0</v>
      </c>
      <c r="D17" s="158">
        <f>D9</f>
        <v>1184539</v>
      </c>
      <c r="E17" s="158">
        <f>E9</f>
        <v>0</v>
      </c>
      <c r="F17" s="99">
        <f t="shared" si="1"/>
        <v>1184539</v>
      </c>
      <c r="G17" s="100"/>
      <c r="H17" s="100"/>
      <c r="I17" s="100"/>
      <c r="J17" s="100"/>
      <c r="K17" s="100"/>
      <c r="L17" s="100"/>
      <c r="M17" s="100"/>
      <c r="N17" s="100"/>
      <c r="O17" s="101"/>
      <c r="P17" s="101"/>
    </row>
    <row r="18" spans="1:16" s="102" customFormat="1" ht="30" customHeight="1">
      <c r="A18" s="103"/>
      <c r="B18" s="103"/>
      <c r="C18" s="104"/>
      <c r="D18" s="105"/>
      <c r="E18" s="105"/>
      <c r="F18" s="105"/>
      <c r="G18" s="105"/>
      <c r="H18" s="100"/>
      <c r="I18" s="100"/>
      <c r="J18" s="100"/>
      <c r="K18" s="100"/>
      <c r="L18" s="100"/>
      <c r="M18" s="100"/>
      <c r="N18" s="100"/>
      <c r="O18" s="101"/>
      <c r="P18" s="101"/>
    </row>
    <row r="19" spans="1:16" s="102" customFormat="1" ht="28.5" customHeight="1">
      <c r="A19" s="103"/>
      <c r="B19" s="104"/>
      <c r="C19" s="105"/>
      <c r="D19" s="105"/>
      <c r="E19" s="105"/>
      <c r="F19" s="105"/>
      <c r="G19" s="100"/>
      <c r="H19" s="100"/>
      <c r="I19" s="100"/>
      <c r="J19" s="100"/>
      <c r="K19" s="100"/>
      <c r="L19" s="100"/>
      <c r="M19" s="100"/>
      <c r="N19" s="100"/>
      <c r="O19" s="101"/>
      <c r="P19" s="101"/>
    </row>
    <row r="20" spans="1:16" s="102" customFormat="1" ht="33" customHeight="1">
      <c r="A20" s="164" t="s">
        <v>47</v>
      </c>
      <c r="B20" s="164"/>
      <c r="C20" s="164"/>
      <c r="D20" s="107"/>
      <c r="E20" s="108"/>
      <c r="F20" s="106" t="s">
        <v>46</v>
      </c>
      <c r="G20" s="100"/>
      <c r="H20" s="100"/>
      <c r="I20" s="100"/>
      <c r="J20" s="100"/>
      <c r="K20" s="100"/>
      <c r="L20" s="100"/>
      <c r="M20" s="100"/>
      <c r="N20" s="100"/>
      <c r="O20" s="101"/>
      <c r="P20" s="101"/>
    </row>
    <row r="21" spans="7:16" ht="12.75">
      <c r="G21" s="92"/>
      <c r="H21" s="92"/>
      <c r="I21" s="92"/>
      <c r="J21" s="92"/>
      <c r="K21" s="92"/>
      <c r="L21" s="92"/>
      <c r="M21" s="92"/>
      <c r="N21" s="92"/>
      <c r="O21" s="85"/>
      <c r="P21" s="85"/>
    </row>
    <row r="22" spans="1:16" ht="15.75">
      <c r="A22" s="109"/>
      <c r="B22" s="110"/>
      <c r="C22" s="111"/>
      <c r="D22" s="111"/>
      <c r="E22" s="111"/>
      <c r="F22" s="111"/>
      <c r="G22" s="92"/>
      <c r="H22" s="92"/>
      <c r="I22" s="92"/>
      <c r="J22" s="92"/>
      <c r="K22" s="92"/>
      <c r="L22" s="92"/>
      <c r="M22" s="92"/>
      <c r="N22" s="92"/>
      <c r="O22" s="85"/>
      <c r="P22" s="85"/>
    </row>
    <row r="23" spans="1:16" ht="12.75">
      <c r="A23" s="112"/>
      <c r="B23" s="84"/>
      <c r="C23" s="85"/>
      <c r="D23" s="85"/>
      <c r="E23" s="85"/>
      <c r="F23" s="85"/>
      <c r="G23" s="92"/>
      <c r="H23" s="92"/>
      <c r="I23" s="92"/>
      <c r="J23" s="92"/>
      <c r="K23" s="92"/>
      <c r="L23" s="92"/>
      <c r="M23" s="92"/>
      <c r="N23" s="92"/>
      <c r="O23" s="85"/>
      <c r="P23" s="85"/>
    </row>
    <row r="24" spans="1:16" ht="12.75">
      <c r="A24" s="112"/>
      <c r="B24" s="113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85"/>
      <c r="P24" s="85"/>
    </row>
    <row r="25" spans="1:16" ht="12.75">
      <c r="A25" s="112"/>
      <c r="B25" s="11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85"/>
      <c r="P25" s="85"/>
    </row>
    <row r="26" spans="1:16" ht="12.75">
      <c r="A26" s="112"/>
      <c r="B26" s="113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85"/>
      <c r="P26" s="85"/>
    </row>
    <row r="27" spans="1:16" ht="12.75">
      <c r="A27" s="92"/>
      <c r="B27" s="11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85"/>
      <c r="P27" s="85"/>
    </row>
    <row r="28" spans="1:16" ht="12.75">
      <c r="A28" s="92"/>
      <c r="B28" s="113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85"/>
      <c r="P28" s="85"/>
    </row>
    <row r="29" spans="1:16" ht="12.75">
      <c r="A29" s="92"/>
      <c r="B29" s="113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85"/>
      <c r="P29" s="85"/>
    </row>
    <row r="30" spans="1:16" ht="12.75">
      <c r="A30" s="92"/>
      <c r="B30" s="11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85"/>
      <c r="P30" s="85"/>
    </row>
    <row r="31" spans="1:16" ht="12.75">
      <c r="A31" s="92"/>
      <c r="B31" s="113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85"/>
      <c r="P31" s="85"/>
    </row>
    <row r="32" spans="1:16" ht="12.75">
      <c r="A32" s="92"/>
      <c r="B32" s="11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85"/>
      <c r="P32" s="85"/>
    </row>
    <row r="33" spans="1:16" ht="12.75">
      <c r="A33" s="92"/>
      <c r="B33" s="113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85"/>
      <c r="P33" s="85"/>
    </row>
    <row r="34" spans="1:16" ht="12.75">
      <c r="A34" s="92"/>
      <c r="B34" s="113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85"/>
      <c r="P34" s="85"/>
    </row>
    <row r="35" spans="1:16" ht="12.75">
      <c r="A35" s="92"/>
      <c r="B35" s="113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85"/>
      <c r="P35" s="85"/>
    </row>
    <row r="36" spans="1:16" ht="12.75">
      <c r="A36" s="92"/>
      <c r="B36" s="113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85"/>
      <c r="P36" s="85"/>
    </row>
    <row r="37" spans="1:16" ht="12.75">
      <c r="A37" s="92"/>
      <c r="B37" s="113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85"/>
      <c r="P37" s="85"/>
    </row>
    <row r="38" spans="1:16" ht="12.75">
      <c r="A38" s="92"/>
      <c r="B38" s="11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5"/>
      <c r="P38" s="85"/>
    </row>
    <row r="39" spans="1:16" ht="12.75">
      <c r="A39" s="92"/>
      <c r="B39" s="11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85"/>
      <c r="P39" s="85"/>
    </row>
    <row r="40" spans="1:16" ht="12.75">
      <c r="A40" s="92"/>
      <c r="B40" s="11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5"/>
      <c r="P40" s="85"/>
    </row>
    <row r="41" spans="1:16" ht="12.75">
      <c r="A41" s="92"/>
      <c r="B41" s="11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5"/>
      <c r="P41" s="85"/>
    </row>
    <row r="42" spans="1:16" ht="12.75">
      <c r="A42" s="92"/>
      <c r="B42" s="113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85"/>
      <c r="P42" s="85"/>
    </row>
    <row r="43" spans="1:16" ht="12.75">
      <c r="A43" s="92"/>
      <c r="B43" s="113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85"/>
      <c r="P43" s="85"/>
    </row>
    <row r="44" spans="1:16" ht="12.75">
      <c r="A44" s="92"/>
      <c r="B44" s="11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85"/>
      <c r="P44" s="85"/>
    </row>
    <row r="45" spans="1:18" ht="12.75">
      <c r="A45" s="92"/>
      <c r="B45" s="113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85"/>
      <c r="P45" s="85"/>
      <c r="Q45" s="85"/>
      <c r="R45" s="85"/>
    </row>
    <row r="46" spans="1:18" ht="12.75">
      <c r="A46" s="92"/>
      <c r="B46" s="113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85"/>
      <c r="P46" s="85"/>
      <c r="Q46" s="85"/>
      <c r="R46" s="85"/>
    </row>
    <row r="47" spans="1:18" ht="12.75">
      <c r="A47" s="92"/>
      <c r="B47" s="113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85"/>
      <c r="P47" s="85"/>
      <c r="Q47" s="85"/>
      <c r="R47" s="85"/>
    </row>
    <row r="48" spans="1:18" ht="12.75">
      <c r="A48" s="92"/>
      <c r="B48" s="113"/>
      <c r="C48" s="92"/>
      <c r="D48" s="92"/>
      <c r="E48" s="92"/>
      <c r="F48" s="92"/>
      <c r="G48" s="115"/>
      <c r="H48" s="92"/>
      <c r="I48" s="92"/>
      <c r="J48" s="92"/>
      <c r="K48" s="92"/>
      <c r="L48" s="92"/>
      <c r="M48" s="92"/>
      <c r="N48" s="92"/>
      <c r="O48" s="85"/>
      <c r="P48" s="85"/>
      <c r="Q48" s="85"/>
      <c r="R48" s="85"/>
    </row>
    <row r="49" spans="1:18" ht="12.75">
      <c r="A49" s="92"/>
      <c r="B49" s="113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85"/>
      <c r="P49" s="85"/>
      <c r="Q49" s="85"/>
      <c r="R49" s="85"/>
    </row>
    <row r="50" spans="1:18" ht="12.75">
      <c r="A50" s="92"/>
      <c r="B50" s="113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85"/>
      <c r="P50" s="85"/>
      <c r="Q50" s="85"/>
      <c r="R50" s="85"/>
    </row>
    <row r="51" spans="1:18" ht="12.75">
      <c r="A51" s="92"/>
      <c r="B51" s="113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85"/>
      <c r="P51" s="85"/>
      <c r="Q51" s="85"/>
      <c r="R51" s="85"/>
    </row>
    <row r="52" spans="1:18" ht="12.75">
      <c r="A52" s="92"/>
      <c r="B52" s="113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85"/>
      <c r="P52" s="85"/>
      <c r="Q52" s="85"/>
      <c r="R52" s="85"/>
    </row>
    <row r="53" spans="1:18" ht="12.75">
      <c r="A53" s="92"/>
      <c r="B53" s="113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85"/>
      <c r="P53" s="85"/>
      <c r="Q53" s="85"/>
      <c r="R53" s="85"/>
    </row>
    <row r="54" spans="1:18" ht="12.75">
      <c r="A54" s="92"/>
      <c r="B54" s="11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85"/>
      <c r="P54" s="85"/>
      <c r="Q54" s="85"/>
      <c r="R54" s="85"/>
    </row>
    <row r="55" spans="1:18" ht="12.75">
      <c r="A55" s="92"/>
      <c r="B55" s="11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85"/>
      <c r="P55" s="85"/>
      <c r="Q55" s="85"/>
      <c r="R55" s="85"/>
    </row>
    <row r="56" spans="1:18" ht="12.75">
      <c r="A56" s="92"/>
      <c r="B56" s="11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5"/>
      <c r="P56" s="85"/>
      <c r="Q56" s="85"/>
      <c r="R56" s="85"/>
    </row>
    <row r="57" spans="1:18" ht="12.75">
      <c r="A57" s="92"/>
      <c r="B57" s="11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85"/>
      <c r="P57" s="85"/>
      <c r="Q57" s="85"/>
      <c r="R57" s="85"/>
    </row>
    <row r="58" spans="1:18" ht="12.75">
      <c r="A58" s="92"/>
      <c r="B58" s="11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85"/>
      <c r="P58" s="85"/>
      <c r="Q58" s="85"/>
      <c r="R58" s="85"/>
    </row>
    <row r="59" spans="1:18" ht="12.75">
      <c r="A59" s="92"/>
      <c r="B59" s="11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85"/>
      <c r="P59" s="85"/>
      <c r="Q59" s="85"/>
      <c r="R59" s="85"/>
    </row>
    <row r="60" spans="1:18" ht="12.75">
      <c r="A60" s="92"/>
      <c r="B60" s="11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85"/>
      <c r="P60" s="85"/>
      <c r="Q60" s="85"/>
      <c r="R60" s="85"/>
    </row>
    <row r="61" spans="1:18" ht="12.75">
      <c r="A61" s="92"/>
      <c r="B61" s="11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85"/>
      <c r="P61" s="85"/>
      <c r="Q61" s="85"/>
      <c r="R61" s="85"/>
    </row>
    <row r="62" spans="1:18" ht="12.75">
      <c r="A62" s="92"/>
      <c r="B62" s="11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5"/>
      <c r="P62" s="85"/>
      <c r="Q62" s="85"/>
      <c r="R62" s="85"/>
    </row>
    <row r="63" spans="1:18" ht="12.75">
      <c r="A63" s="92"/>
      <c r="B63" s="11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85"/>
      <c r="P63" s="85"/>
      <c r="Q63" s="85"/>
      <c r="R63" s="85"/>
    </row>
    <row r="64" spans="1:18" ht="12.75">
      <c r="A64" s="92"/>
      <c r="B64" s="11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85"/>
      <c r="P64" s="85"/>
      <c r="Q64" s="85"/>
      <c r="R64" s="85"/>
    </row>
    <row r="65" spans="1:18" ht="12.75">
      <c r="A65" s="92"/>
      <c r="B65" s="11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85"/>
      <c r="P65" s="85"/>
      <c r="Q65" s="85"/>
      <c r="R65" s="85"/>
    </row>
    <row r="66" spans="1:18" ht="12.75">
      <c r="A66" s="92"/>
      <c r="B66" s="11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5"/>
      <c r="P66" s="85"/>
      <c r="Q66" s="85"/>
      <c r="R66" s="85"/>
    </row>
    <row r="67" spans="1:18" ht="12.75">
      <c r="A67" s="92"/>
      <c r="B67" s="11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85"/>
      <c r="P67" s="85"/>
      <c r="Q67" s="85"/>
      <c r="R67" s="85"/>
    </row>
    <row r="68" spans="1:18" ht="12.75">
      <c r="A68" s="92"/>
      <c r="B68" s="11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85"/>
      <c r="P68" s="85"/>
      <c r="Q68" s="85"/>
      <c r="R68" s="85"/>
    </row>
    <row r="69" spans="1:18" ht="12.75">
      <c r="A69" s="92"/>
      <c r="B69" s="116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85"/>
      <c r="P69" s="85"/>
      <c r="Q69" s="85"/>
      <c r="R69" s="85"/>
    </row>
    <row r="70" spans="1:18" ht="12.75">
      <c r="A70" s="92"/>
      <c r="B70" s="11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85"/>
      <c r="P70" s="85"/>
      <c r="Q70" s="85"/>
      <c r="R70" s="85"/>
    </row>
    <row r="71" spans="1:18" ht="12.75">
      <c r="A71" s="92"/>
      <c r="B71" s="11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85"/>
      <c r="P71" s="85"/>
      <c r="Q71" s="85"/>
      <c r="R71" s="85"/>
    </row>
    <row r="72" spans="1:18" ht="12.75">
      <c r="A72" s="92"/>
      <c r="B72" s="11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85"/>
      <c r="P72" s="85"/>
      <c r="Q72" s="85"/>
      <c r="R72" s="85"/>
    </row>
    <row r="73" spans="1:18" ht="12.75">
      <c r="A73" s="92"/>
      <c r="B73" s="11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85"/>
      <c r="P73" s="85"/>
      <c r="Q73" s="85"/>
      <c r="R73" s="85"/>
    </row>
    <row r="74" spans="1:18" ht="12.75">
      <c r="A74" s="92"/>
      <c r="B74" s="11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85"/>
      <c r="P74" s="85"/>
      <c r="Q74" s="85"/>
      <c r="R74" s="85"/>
    </row>
    <row r="75" spans="1:18" ht="12.75">
      <c r="A75" s="92"/>
      <c r="B75" s="11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85"/>
      <c r="P75" s="85"/>
      <c r="Q75" s="85"/>
      <c r="R75" s="85"/>
    </row>
    <row r="76" spans="1:18" ht="12.75">
      <c r="A76" s="92"/>
      <c r="B76" s="11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85"/>
      <c r="P76" s="85"/>
      <c r="Q76" s="85"/>
      <c r="R76" s="85"/>
    </row>
    <row r="77" spans="1:18" ht="12.75">
      <c r="A77" s="92"/>
      <c r="B77" s="11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85"/>
      <c r="P77" s="85"/>
      <c r="Q77" s="85"/>
      <c r="R77" s="85"/>
    </row>
    <row r="78" spans="1:18" ht="12.75">
      <c r="A78" s="92"/>
      <c r="B78" s="113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85"/>
      <c r="P78" s="85"/>
      <c r="Q78" s="85"/>
      <c r="R78" s="85"/>
    </row>
    <row r="79" spans="1:18" ht="12.75">
      <c r="A79" s="92"/>
      <c r="B79" s="113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85"/>
      <c r="P79" s="85"/>
      <c r="Q79" s="85"/>
      <c r="R79" s="85"/>
    </row>
    <row r="80" spans="1:18" ht="12.75">
      <c r="A80" s="92"/>
      <c r="B80" s="113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85"/>
      <c r="P80" s="85"/>
      <c r="Q80" s="85"/>
      <c r="R80" s="85"/>
    </row>
    <row r="81" spans="1:18" ht="12.75">
      <c r="A81" s="92"/>
      <c r="B81" s="113"/>
      <c r="C81" s="117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92"/>
      <c r="B82" s="113"/>
      <c r="C82" s="117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92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92"/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92"/>
      <c r="B85" s="118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3"/>
      <c r="B86" s="118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3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3"/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3"/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3"/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3"/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3"/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3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3"/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3"/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3"/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3"/>
      <c r="B97" s="84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3"/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3"/>
      <c r="B99" s="84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3"/>
      <c r="B100" s="84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3"/>
      <c r="B101" s="84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3"/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3"/>
      <c r="B103" s="84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3"/>
      <c r="B104" s="8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3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3"/>
      <c r="B106" s="84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3"/>
      <c r="B107" s="84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3"/>
      <c r="B108" s="84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3"/>
      <c r="B109" s="84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3"/>
      <c r="B110" s="84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3"/>
      <c r="B111" s="84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3"/>
      <c r="B112" s="84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3"/>
      <c r="B113" s="84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3"/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3"/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3"/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3"/>
      <c r="B117" s="84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3"/>
      <c r="B118" s="84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3"/>
      <c r="B119" s="84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3"/>
      <c r="B120" s="84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3"/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3"/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3"/>
      <c r="B123" s="84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3"/>
      <c r="B124" s="84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3"/>
      <c r="B125" s="84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3"/>
      <c r="B126" s="84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3"/>
      <c r="B127" s="84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3"/>
      <c r="B128" s="84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3"/>
      <c r="B129" s="84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3"/>
      <c r="B130" s="84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3"/>
      <c r="B131" s="84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3"/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3"/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3"/>
      <c r="B134" s="8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3"/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3"/>
      <c r="B136" s="84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3"/>
      <c r="B137" s="84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3"/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3"/>
      <c r="B139" s="84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3"/>
      <c r="B140" s="84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3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3"/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3"/>
      <c r="B143" s="8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3"/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2.75">
      <c r="A145" s="83"/>
      <c r="B145" s="84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2.75">
      <c r="A146" s="83"/>
      <c r="B146" s="84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2.75">
      <c r="A147" s="83"/>
      <c r="B147" s="8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2.75">
      <c r="A148" s="83"/>
      <c r="B148" s="84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2.75">
      <c r="A149" s="83"/>
      <c r="B149" s="84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2.75">
      <c r="A150" s="83"/>
      <c r="B150" s="84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2.75">
      <c r="A151" s="83"/>
      <c r="B151" s="84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2.75">
      <c r="A152" s="83"/>
      <c r="B152" s="84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2.75">
      <c r="A153" s="83"/>
      <c r="B153" s="84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2.75">
      <c r="A154" s="83"/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2.75">
      <c r="A155" s="83"/>
      <c r="B155" s="84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2.75">
      <c r="A156" s="83"/>
      <c r="B156" s="84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2.75">
      <c r="A157" s="83"/>
      <c r="B157" s="84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2.75">
      <c r="A158" s="83"/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2.75">
      <c r="A159" s="83"/>
      <c r="B159" s="84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2.75">
      <c r="A160" s="83"/>
      <c r="B160" s="84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2.75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2.75">
      <c r="A162" s="83"/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2.75">
      <c r="A163" s="83"/>
      <c r="B163" s="84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2.75">
      <c r="A164" s="83"/>
      <c r="B164" s="84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2.75">
      <c r="A165" s="83"/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2.75">
      <c r="A166" s="83"/>
      <c r="B166" s="84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2.75">
      <c r="A167" s="83"/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2.75">
      <c r="A168" s="83"/>
      <c r="B168" s="84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2.75">
      <c r="A169" s="83"/>
      <c r="B169" s="84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2.75">
      <c r="A170" s="83"/>
      <c r="B170" s="84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2.75">
      <c r="A171" s="83"/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2.75">
      <c r="A172" s="83"/>
      <c r="B172" s="84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2.75">
      <c r="A173" s="83"/>
      <c r="B173" s="84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2.75">
      <c r="A174" s="83"/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2.75">
      <c r="A175" s="83"/>
      <c r="B175" s="84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2.75">
      <c r="A176" s="83"/>
      <c r="B176" s="84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2.75">
      <c r="A177" s="83"/>
      <c r="B177" s="84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2.75">
      <c r="A178" s="83"/>
      <c r="B178" s="84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2.75">
      <c r="A179" s="83"/>
      <c r="B179" s="84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2.75">
      <c r="A180" s="83"/>
      <c r="B180" s="84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2.75">
      <c r="A181" s="83"/>
      <c r="B181" s="84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2.75">
      <c r="A182" s="83"/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2.75">
      <c r="A183" s="83"/>
      <c r="B183" s="84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2.75">
      <c r="A184" s="83"/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2.75">
      <c r="A185" s="83"/>
      <c r="B185" s="84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2.75">
      <c r="A186" s="83"/>
      <c r="B186" s="84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2.75">
      <c r="A187" s="83"/>
      <c r="B187" s="84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2.75">
      <c r="A188" s="83"/>
      <c r="B188" s="84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2.75">
      <c r="A189" s="83"/>
      <c r="B189" s="84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2.75">
      <c r="A190" s="83"/>
      <c r="B190" s="84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2.75">
      <c r="A191" s="83"/>
      <c r="B191" s="84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2.75">
      <c r="A192" s="83"/>
      <c r="B192" s="84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2.75">
      <c r="A193" s="83"/>
      <c r="B193" s="84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2.75">
      <c r="A194" s="83"/>
      <c r="B194" s="84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2.75">
      <c r="A195" s="83"/>
      <c r="B195" s="84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2.75">
      <c r="A196" s="83"/>
      <c r="B196" s="84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2.75">
      <c r="A197" s="83"/>
      <c r="B197" s="84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2.75">
      <c r="A198" s="83"/>
      <c r="B198" s="84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2.75">
      <c r="A199" s="83"/>
      <c r="B199" s="84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2.75">
      <c r="A200" s="83"/>
      <c r="B200" s="84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2.75">
      <c r="A201" s="83"/>
      <c r="B201" s="84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2.75">
      <c r="A202" s="83"/>
      <c r="B202" s="84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2.75">
      <c r="A203" s="83"/>
      <c r="B203" s="84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2.75">
      <c r="A204" s="83"/>
      <c r="B204" s="84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2.75">
      <c r="A205" s="83"/>
      <c r="B205" s="84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2.75">
      <c r="A206" s="83"/>
      <c r="B206" s="84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2.75">
      <c r="A207" s="83"/>
      <c r="B207" s="84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2.75">
      <c r="A208" s="83"/>
      <c r="B208" s="84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2.75">
      <c r="A209" s="83"/>
      <c r="B209" s="84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2.75">
      <c r="A210" s="83"/>
      <c r="B210" s="84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2.75">
      <c r="A211" s="83"/>
      <c r="B211" s="84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2.75">
      <c r="A212" s="83"/>
      <c r="B212" s="84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2.75">
      <c r="A213" s="83"/>
      <c r="B213" s="84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2.75">
      <c r="A214" s="83"/>
      <c r="B214" s="84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2.75">
      <c r="A215" s="83"/>
      <c r="B215" s="84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2.75">
      <c r="A216" s="83"/>
      <c r="B216" s="84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2.75">
      <c r="A217" s="83"/>
      <c r="B217" s="84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2.75">
      <c r="A218" s="83"/>
      <c r="B218" s="84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2.75">
      <c r="A219" s="83"/>
      <c r="B219" s="84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2.75">
      <c r="A220" s="83"/>
      <c r="B220" s="84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2.75">
      <c r="A221" s="83"/>
      <c r="B221" s="84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2.75">
      <c r="A222" s="83"/>
      <c r="B222" s="84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2.75">
      <c r="A223" s="83"/>
      <c r="B223" s="84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2.75">
      <c r="A224" s="83"/>
      <c r="B224" s="84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2.75">
      <c r="A225" s="83"/>
      <c r="B225" s="84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2.75">
      <c r="A226" s="83"/>
      <c r="B226" s="84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2.75">
      <c r="A227" s="83"/>
      <c r="B227" s="84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2.75">
      <c r="A228" s="83"/>
      <c r="B228" s="84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2.75">
      <c r="A229" s="83"/>
      <c r="B229" s="84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2.75">
      <c r="A230" s="83"/>
      <c r="B230" s="84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2.75">
      <c r="A231" s="83"/>
      <c r="B231" s="84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2.75">
      <c r="A232" s="83"/>
      <c r="B232" s="84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2.75">
      <c r="A233" s="83"/>
      <c r="B233" s="84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2.75">
      <c r="A234" s="83"/>
      <c r="B234" s="84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2.75">
      <c r="A235" s="83"/>
      <c r="B235" s="84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2.75">
      <c r="A236" s="83"/>
      <c r="B236" s="84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2.75">
      <c r="A237" s="83"/>
      <c r="B237" s="84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2.75">
      <c r="A238" s="83"/>
      <c r="B238" s="84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2.75">
      <c r="A239" s="83"/>
      <c r="B239" s="84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2.75">
      <c r="A240" s="83"/>
      <c r="B240" s="84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2.75">
      <c r="A241" s="83"/>
      <c r="B241" s="84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2.75">
      <c r="A242" s="83"/>
      <c r="B242" s="84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2.75">
      <c r="A243" s="83"/>
      <c r="B243" s="84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2.75">
      <c r="A244" s="83"/>
      <c r="B244" s="84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2.75">
      <c r="A245" s="83"/>
      <c r="B245" s="84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2.75">
      <c r="A246" s="83"/>
      <c r="B246" s="84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2.75">
      <c r="A247" s="83"/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2.75">
      <c r="A248" s="83"/>
      <c r="B248" s="84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2.75">
      <c r="A249" s="83"/>
      <c r="B249" s="84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2.75">
      <c r="A250" s="83"/>
      <c r="B250" s="84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2.75">
      <c r="A251" s="83"/>
      <c r="B251" s="84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2.75">
      <c r="A252" s="83"/>
      <c r="B252" s="84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2.75">
      <c r="A253" s="83"/>
      <c r="B253" s="84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2.75">
      <c r="A254" s="83"/>
      <c r="B254" s="84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2.75">
      <c r="A255" s="83"/>
      <c r="B255" s="84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2.75">
      <c r="A256" s="83"/>
      <c r="B256" s="84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2.75">
      <c r="A257" s="83"/>
      <c r="B257" s="84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2.75">
      <c r="A258" s="83"/>
      <c r="B258" s="84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2.75">
      <c r="A259" s="83"/>
      <c r="B259" s="84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2.75">
      <c r="A260" s="83"/>
      <c r="B260" s="84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2.75">
      <c r="A261" s="83"/>
      <c r="B261" s="84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2.75">
      <c r="A262" s="83"/>
      <c r="B262" s="84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2.75">
      <c r="A263" s="83"/>
      <c r="B263" s="84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2.75">
      <c r="A264" s="83"/>
      <c r="B264" s="84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2.75">
      <c r="A265" s="83"/>
      <c r="B265" s="84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  <row r="266" spans="1:18" ht="12.75">
      <c r="A266" s="83"/>
      <c r="B266" s="84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</row>
    <row r="267" spans="1:18" ht="12.75">
      <c r="A267" s="83"/>
      <c r="B267" s="84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</row>
    <row r="268" spans="1:18" ht="12.75">
      <c r="A268" s="83"/>
      <c r="B268" s="84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</row>
    <row r="269" spans="1:18" ht="12.75">
      <c r="A269" s="83"/>
      <c r="B269" s="84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</row>
    <row r="270" spans="1:18" ht="12.75">
      <c r="A270" s="83"/>
      <c r="B270" s="84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</row>
    <row r="271" spans="1:18" ht="12.75">
      <c r="A271" s="83"/>
      <c r="B271" s="84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</row>
    <row r="272" spans="1:18" ht="12.75">
      <c r="A272" s="83"/>
      <c r="B272" s="84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</row>
    <row r="273" spans="1:18" ht="12.75">
      <c r="A273" s="83"/>
      <c r="B273" s="84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</row>
    <row r="274" spans="1:18" ht="12.75">
      <c r="A274" s="83"/>
      <c r="B274" s="84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</row>
    <row r="275" spans="1:18" ht="12.75">
      <c r="A275" s="83"/>
      <c r="B275" s="84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</row>
    <row r="276" spans="1:18" ht="12.75">
      <c r="A276" s="83"/>
      <c r="B276" s="84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</row>
    <row r="277" spans="1:18" ht="12.75">
      <c r="A277" s="83"/>
      <c r="B277" s="84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spans="1:18" ht="12.75">
      <c r="A278" s="83"/>
      <c r="B278" s="84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</row>
    <row r="279" spans="1:18" ht="12.75">
      <c r="A279" s="83"/>
      <c r="B279" s="84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</row>
    <row r="280" spans="1:18" ht="12.75">
      <c r="A280" s="83"/>
      <c r="B280" s="84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</row>
    <row r="281" spans="1:18" ht="12.75">
      <c r="A281" s="83"/>
      <c r="B281" s="84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</row>
    <row r="282" spans="1:18" ht="12.75">
      <c r="A282" s="83"/>
      <c r="B282" s="84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</row>
    <row r="283" spans="1:18" ht="12.75">
      <c r="A283" s="83"/>
      <c r="B283" s="84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</row>
    <row r="284" spans="1:18" ht="12.75">
      <c r="A284" s="83"/>
      <c r="B284" s="84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</row>
    <row r="285" spans="1:18" ht="12.75">
      <c r="A285" s="83"/>
      <c r="B285" s="84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</row>
    <row r="286" spans="1:18" ht="12.75">
      <c r="A286" s="83"/>
      <c r="B286" s="84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</row>
    <row r="287" spans="1:18" ht="12.75">
      <c r="A287" s="83"/>
      <c r="B287" s="84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</row>
    <row r="288" spans="1:18" ht="12.75">
      <c r="A288" s="83"/>
      <c r="B288" s="84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</row>
    <row r="289" spans="1:18" ht="12.75">
      <c r="A289" s="83"/>
      <c r="B289" s="84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</row>
    <row r="290" spans="1:18" ht="12.75">
      <c r="A290" s="83"/>
      <c r="B290" s="84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</row>
    <row r="291" spans="1:18" ht="12.75">
      <c r="A291" s="83"/>
      <c r="B291" s="84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</row>
    <row r="292" spans="1:18" ht="12.75">
      <c r="A292" s="83"/>
      <c r="B292" s="84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</row>
    <row r="293" spans="1:18" ht="12.75">
      <c r="A293" s="83"/>
      <c r="B293" s="84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</row>
    <row r="294" spans="1:18" ht="12.75">
      <c r="A294" s="83"/>
      <c r="B294" s="84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1:18" ht="12.75">
      <c r="A295" s="83"/>
      <c r="B295" s="84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</row>
    <row r="296" spans="1:18" ht="12.75">
      <c r="A296" s="83"/>
      <c r="B296" s="84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</row>
    <row r="297" spans="1:18" ht="12.75">
      <c r="A297" s="83"/>
      <c r="B297" s="84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</row>
    <row r="298" spans="1:18" ht="12.75">
      <c r="A298" s="83"/>
      <c r="B298" s="84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</row>
    <row r="299" spans="1:18" ht="12.75">
      <c r="A299" s="83"/>
      <c r="B299" s="84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</row>
    <row r="300" spans="1:18" ht="12.75">
      <c r="A300" s="83"/>
      <c r="B300" s="84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</row>
    <row r="301" spans="1:18" ht="12.75">
      <c r="A301" s="83"/>
      <c r="B301" s="84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</row>
    <row r="302" spans="1:18" ht="12.75">
      <c r="A302" s="83"/>
      <c r="B302" s="84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1:18" ht="12.75">
      <c r="A303" s="83"/>
      <c r="B303" s="84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</row>
    <row r="304" spans="1:18" ht="12.75">
      <c r="A304" s="83"/>
      <c r="B304" s="84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</row>
    <row r="305" spans="1:18" ht="12.75">
      <c r="A305" s="83"/>
      <c r="B305" s="84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</row>
    <row r="306" spans="1:18" ht="12.75">
      <c r="A306" s="83"/>
      <c r="B306" s="84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</row>
    <row r="307" spans="1:18" ht="12.75">
      <c r="A307" s="83"/>
      <c r="B307" s="84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</row>
    <row r="308" spans="1:18" ht="12.75">
      <c r="A308" s="83"/>
      <c r="B308" s="84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1:18" ht="12.75">
      <c r="A309" s="83"/>
      <c r="B309" s="84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</row>
    <row r="310" spans="1:18" ht="12.75">
      <c r="A310" s="83"/>
      <c r="B310" s="84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</row>
    <row r="311" spans="1:18" ht="12.75">
      <c r="A311" s="83"/>
      <c r="B311" s="84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</row>
    <row r="312" spans="1:18" ht="12.75">
      <c r="A312" s="83"/>
      <c r="B312" s="84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</row>
    <row r="313" spans="1:18" ht="12.75">
      <c r="A313" s="83"/>
      <c r="B313" s="84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1:18" ht="12.75">
      <c r="A314" s="83"/>
      <c r="B314" s="84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1:18" ht="12.75">
      <c r="A315" s="83"/>
      <c r="B315" s="84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1:18" ht="12.75">
      <c r="A316" s="83"/>
      <c r="B316" s="84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1:18" ht="12.75">
      <c r="A317" s="83"/>
      <c r="B317" s="84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1:18" ht="12.75">
      <c r="A318" s="83"/>
      <c r="B318" s="84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1:18" ht="12.75">
      <c r="A319" s="83"/>
      <c r="B319" s="84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1:18" ht="12.75">
      <c r="A320" s="83"/>
      <c r="B320" s="84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1:18" ht="12.75">
      <c r="A321" s="83"/>
      <c r="B321" s="84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1:18" ht="12.75">
      <c r="A322" s="83"/>
      <c r="B322" s="84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1:18" ht="12.75">
      <c r="A323" s="83"/>
      <c r="B323" s="84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1:18" ht="12.75">
      <c r="A324" s="83"/>
      <c r="B324" s="84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1:18" ht="12.75">
      <c r="A325" s="83"/>
      <c r="B325" s="84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1:18" ht="12.75">
      <c r="A326" s="83"/>
      <c r="B326" s="84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1:18" ht="12.75">
      <c r="A327" s="83"/>
      <c r="B327" s="84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1:18" ht="12.75">
      <c r="A328" s="83"/>
      <c r="B328" s="84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1:18" ht="12.75">
      <c r="A329" s="83"/>
      <c r="B329" s="84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1:18" ht="12.75">
      <c r="A330" s="83"/>
      <c r="B330" s="84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</row>
    <row r="331" spans="1:18" ht="12.75">
      <c r="A331" s="83"/>
      <c r="B331" s="84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</row>
    <row r="332" spans="1:18" ht="12.75">
      <c r="A332" s="83"/>
      <c r="B332" s="84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</row>
    <row r="333" spans="1:18" ht="12.75">
      <c r="A333" s="83"/>
      <c r="B333" s="84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</row>
    <row r="334" spans="1:18" ht="12.75">
      <c r="A334" s="83"/>
      <c r="B334" s="84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</row>
    <row r="335" spans="1:18" ht="12.75">
      <c r="A335" s="83"/>
      <c r="B335" s="84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</row>
    <row r="336" spans="1:18" ht="12.75">
      <c r="A336" s="83"/>
      <c r="B336" s="84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</row>
    <row r="337" spans="1:18" ht="12.75">
      <c r="A337" s="83"/>
      <c r="B337" s="84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</row>
    <row r="338" spans="1:18" ht="12.75">
      <c r="A338" s="83"/>
      <c r="B338" s="84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</row>
    <row r="339" spans="1:18" ht="12.75">
      <c r="A339" s="83"/>
      <c r="B339" s="84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1:18" ht="12.75">
      <c r="A340" s="83"/>
      <c r="B340" s="84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</row>
    <row r="341" spans="1:18" ht="12.75">
      <c r="A341" s="83"/>
      <c r="B341" s="84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</row>
    <row r="342" spans="1:18" ht="12.75">
      <c r="A342" s="83"/>
      <c r="B342" s="84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</row>
    <row r="343" spans="1:18" ht="12.75">
      <c r="A343" s="83"/>
      <c r="B343" s="84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</row>
    <row r="344" spans="1:18" ht="12.75">
      <c r="A344" s="83"/>
      <c r="B344" s="84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1:18" ht="12.75">
      <c r="A345" s="83"/>
      <c r="B345" s="84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1:18" ht="12.75">
      <c r="A346" s="83"/>
      <c r="B346" s="84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</row>
    <row r="347" spans="1:18" ht="12.75">
      <c r="A347" s="83"/>
      <c r="B347" s="84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18" ht="12.75">
      <c r="A348" s="83"/>
      <c r="B348" s="84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</row>
    <row r="349" spans="1:18" ht="12.75">
      <c r="A349" s="83"/>
      <c r="B349" s="84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</row>
    <row r="350" spans="1:18" ht="12.75">
      <c r="A350" s="83"/>
      <c r="B350" s="84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</row>
    <row r="351" spans="1:18" ht="12.75">
      <c r="A351" s="83"/>
      <c r="B351" s="84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</row>
    <row r="352" spans="1:18" ht="12.75">
      <c r="A352" s="83"/>
      <c r="B352" s="84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</row>
    <row r="353" spans="1:18" ht="12.75">
      <c r="A353" s="83"/>
      <c r="B353" s="84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</row>
    <row r="354" spans="1:18" ht="12.75">
      <c r="A354" s="83"/>
      <c r="B354" s="84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1:18" ht="12.75">
      <c r="A355" s="83"/>
      <c r="B355" s="84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</row>
    <row r="356" spans="1:18" ht="12.75">
      <c r="A356" s="83"/>
      <c r="B356" s="84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</row>
    <row r="357" spans="1:18" ht="12.75">
      <c r="A357" s="83"/>
      <c r="B357" s="84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</row>
    <row r="358" spans="1:18" ht="12.75">
      <c r="A358" s="83"/>
      <c r="B358" s="84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</row>
    <row r="359" spans="1:18" ht="12.75">
      <c r="A359" s="83"/>
      <c r="B359" s="84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</row>
    <row r="360" spans="1:18" ht="12.75">
      <c r="A360" s="83"/>
      <c r="B360" s="84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</row>
    <row r="361" spans="1:18" ht="12.75">
      <c r="A361" s="83"/>
      <c r="B361" s="84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</row>
    <row r="362" spans="1:18" ht="12.75">
      <c r="A362" s="83"/>
      <c r="B362" s="84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</row>
    <row r="363" spans="1:18" ht="12.75">
      <c r="A363" s="83"/>
      <c r="B363" s="84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</row>
    <row r="364" spans="1:18" ht="12.75">
      <c r="A364" s="83"/>
      <c r="B364" s="84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</row>
    <row r="365" spans="1:18" ht="12.75">
      <c r="A365" s="83"/>
      <c r="B365" s="84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</row>
    <row r="366" spans="1:18" ht="12.75">
      <c r="A366" s="83"/>
      <c r="B366" s="84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</row>
    <row r="367" spans="1:18" ht="12.75">
      <c r="A367" s="83"/>
      <c r="B367" s="84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</row>
    <row r="368" spans="1:18" ht="12.75">
      <c r="A368" s="83"/>
      <c r="B368" s="84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</row>
    <row r="369" spans="1:18" ht="12.75">
      <c r="A369" s="83"/>
      <c r="B369" s="84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</row>
    <row r="370" spans="1:18" ht="12.75">
      <c r="A370" s="83"/>
      <c r="B370" s="84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</row>
    <row r="371" spans="1:18" ht="12.75">
      <c r="A371" s="83"/>
      <c r="B371" s="84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</row>
    <row r="372" spans="1:18" ht="12.75">
      <c r="A372" s="83"/>
      <c r="B372" s="84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</row>
    <row r="373" spans="1:18" ht="12.75">
      <c r="A373" s="83"/>
      <c r="B373" s="84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</row>
    <row r="374" spans="1:18" ht="12.75">
      <c r="A374" s="83"/>
      <c r="B374" s="84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</row>
    <row r="375" spans="1:18" ht="12.75">
      <c r="A375" s="83"/>
      <c r="B375" s="84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</row>
    <row r="376" spans="1:18" ht="12.75">
      <c r="A376" s="83"/>
      <c r="B376" s="84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</row>
    <row r="377" spans="1:18" ht="12.75">
      <c r="A377" s="83"/>
      <c r="B377" s="84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</row>
    <row r="378" spans="1:18" ht="12.75">
      <c r="A378" s="83"/>
      <c r="B378" s="84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</row>
    <row r="379" spans="1:18" ht="12.75">
      <c r="A379" s="83"/>
      <c r="B379" s="84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</row>
    <row r="380" spans="1:18" ht="12.75">
      <c r="A380" s="83"/>
      <c r="B380" s="84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</row>
    <row r="381" spans="1:18" ht="12.75">
      <c r="A381" s="83"/>
      <c r="B381" s="84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</row>
    <row r="382" spans="1:18" ht="12.75">
      <c r="A382" s="83"/>
      <c r="B382" s="84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</row>
    <row r="383" spans="1:18" ht="12.75">
      <c r="A383" s="83"/>
      <c r="B383" s="84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</row>
    <row r="384" spans="1:18" ht="12.75">
      <c r="A384" s="83"/>
      <c r="B384" s="84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</row>
    <row r="385" spans="1:18" ht="12.75">
      <c r="A385" s="83"/>
      <c r="B385" s="84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</row>
    <row r="386" spans="1:18" ht="12.75">
      <c r="A386" s="83"/>
      <c r="B386" s="84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</row>
    <row r="387" spans="1:18" ht="12.75">
      <c r="A387" s="83"/>
      <c r="B387" s="84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</row>
    <row r="388" spans="1:18" ht="12.75">
      <c r="A388" s="83"/>
      <c r="B388" s="84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</row>
    <row r="389" spans="1:18" ht="12.75">
      <c r="A389" s="83"/>
      <c r="B389" s="84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</row>
    <row r="390" spans="1:18" ht="12.75">
      <c r="A390" s="83"/>
      <c r="B390" s="84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</row>
    <row r="391" spans="1:18" ht="12.75">
      <c r="A391" s="83"/>
      <c r="B391" s="84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</row>
    <row r="392" spans="1:18" ht="12.75">
      <c r="A392" s="83"/>
      <c r="B392" s="84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</row>
    <row r="393" spans="1:18" ht="12.75">
      <c r="A393" s="83"/>
      <c r="B393" s="84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</row>
    <row r="394" spans="1:18" ht="12.75">
      <c r="A394" s="83"/>
      <c r="B394" s="84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</row>
    <row r="395" spans="1:18" ht="12.75">
      <c r="A395" s="83"/>
      <c r="B395" s="84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</row>
    <row r="396" spans="1:18" ht="12.75">
      <c r="A396" s="83"/>
      <c r="B396" s="84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</row>
    <row r="397" spans="1:18" ht="12.75">
      <c r="A397" s="83"/>
      <c r="B397" s="84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</row>
    <row r="398" spans="1:18" ht="12.75">
      <c r="A398" s="83"/>
      <c r="B398" s="84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</row>
    <row r="399" spans="1:18" ht="12.75">
      <c r="A399" s="83"/>
      <c r="B399" s="84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</row>
    <row r="400" spans="1:18" ht="12.75">
      <c r="A400" s="83"/>
      <c r="B400" s="84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</row>
    <row r="401" spans="1:18" ht="12.75">
      <c r="A401" s="83"/>
      <c r="B401" s="84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</row>
    <row r="402" spans="1:18" ht="12.75">
      <c r="A402" s="83"/>
      <c r="B402" s="84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</row>
    <row r="403" spans="1:18" ht="12.75">
      <c r="A403" s="83"/>
      <c r="B403" s="84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</row>
    <row r="404" spans="1:18" ht="12.75">
      <c r="A404" s="83"/>
      <c r="B404" s="84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</row>
    <row r="405" spans="1:18" ht="12.75">
      <c r="A405" s="83"/>
      <c r="B405" s="84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</row>
    <row r="406" spans="1:18" ht="12.75">
      <c r="A406" s="83"/>
      <c r="B406" s="84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</row>
    <row r="407" spans="1:18" ht="12.75">
      <c r="A407" s="83"/>
      <c r="B407" s="84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</row>
    <row r="408" spans="1:18" ht="12.75">
      <c r="A408" s="83"/>
      <c r="B408" s="84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</row>
    <row r="409" spans="1:18" ht="12.75">
      <c r="A409" s="83"/>
      <c r="B409" s="84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</row>
    <row r="410" spans="1:18" ht="12.75">
      <c r="A410" s="83"/>
      <c r="B410" s="84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</row>
    <row r="411" spans="1:18" ht="12.75">
      <c r="A411" s="83"/>
      <c r="B411" s="84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</row>
    <row r="412" spans="1:18" ht="12.75">
      <c r="A412" s="83"/>
      <c r="B412" s="84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</row>
    <row r="413" spans="1:18" ht="12.75">
      <c r="A413" s="83"/>
      <c r="B413" s="84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</row>
    <row r="414" spans="1:18" ht="12.75">
      <c r="A414" s="83"/>
      <c r="B414" s="84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</row>
    <row r="415" spans="1:18" ht="12.75">
      <c r="A415" s="83"/>
      <c r="B415" s="84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</row>
    <row r="416" spans="1:18" ht="12.75">
      <c r="A416" s="83"/>
      <c r="B416" s="84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</row>
    <row r="417" spans="1:18" ht="12.75">
      <c r="A417" s="83"/>
      <c r="B417" s="84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</row>
    <row r="418" spans="1:18" ht="12.75">
      <c r="A418" s="83"/>
      <c r="B418" s="84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</row>
    <row r="419" spans="1:18" ht="12.75">
      <c r="A419" s="83"/>
      <c r="B419" s="84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</row>
    <row r="420" spans="1:18" ht="12.75">
      <c r="A420" s="83"/>
      <c r="B420" s="84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</row>
    <row r="421" spans="1:18" ht="12.75">
      <c r="A421" s="83"/>
      <c r="B421" s="84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</row>
    <row r="422" spans="1:18" ht="12.75">
      <c r="A422" s="83"/>
      <c r="B422" s="84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</row>
    <row r="423" spans="1:18" ht="12.75">
      <c r="A423" s="83"/>
      <c r="B423" s="84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</row>
    <row r="424" spans="1:18" ht="12.75">
      <c r="A424" s="83"/>
      <c r="B424" s="84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</row>
    <row r="425" spans="1:18" ht="12.75">
      <c r="A425" s="83"/>
      <c r="B425" s="84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</row>
    <row r="426" spans="1:18" ht="12.75">
      <c r="A426" s="83"/>
      <c r="B426" s="84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</row>
    <row r="427" spans="1:18" ht="12.75">
      <c r="A427" s="83"/>
      <c r="B427" s="84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</row>
    <row r="428" spans="1:18" ht="12.75">
      <c r="A428" s="83"/>
      <c r="B428" s="84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</row>
    <row r="429" spans="1:18" ht="12.75">
      <c r="A429" s="83"/>
      <c r="B429" s="84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</row>
    <row r="430" spans="1:18" ht="12.75">
      <c r="A430" s="83"/>
      <c r="B430" s="84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</row>
    <row r="431" spans="1:18" ht="12.75">
      <c r="A431" s="83"/>
      <c r="B431" s="84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</row>
    <row r="432" spans="1:18" ht="12.75">
      <c r="A432" s="83"/>
      <c r="B432" s="84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</row>
    <row r="433" spans="1:18" ht="12.75">
      <c r="A433" s="83"/>
      <c r="B433" s="84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</row>
    <row r="434" spans="1:18" ht="12.75">
      <c r="A434" s="83"/>
      <c r="B434" s="84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</row>
    <row r="435" spans="1:18" ht="12.75">
      <c r="A435" s="83"/>
      <c r="B435" s="84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</row>
    <row r="436" spans="1:18" ht="12.75">
      <c r="A436" s="83"/>
      <c r="B436" s="84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</row>
    <row r="437" spans="1:18" ht="12.75">
      <c r="A437" s="83"/>
      <c r="B437" s="84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</row>
    <row r="438" spans="1:18" ht="12.75">
      <c r="A438" s="83"/>
      <c r="B438" s="84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</row>
    <row r="439" spans="1:18" ht="12.75">
      <c r="A439" s="83"/>
      <c r="B439" s="84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</row>
    <row r="440" spans="1:18" ht="12.75">
      <c r="A440" s="83"/>
      <c r="B440" s="84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</row>
    <row r="441" spans="1:18" ht="12.75">
      <c r="A441" s="83"/>
      <c r="B441" s="84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</row>
    <row r="442" spans="1:18" ht="12.75">
      <c r="A442" s="83"/>
      <c r="B442" s="84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</row>
    <row r="443" spans="1:18" ht="12.75">
      <c r="A443" s="83"/>
      <c r="B443" s="84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</row>
    <row r="444" spans="1:18" ht="12.75">
      <c r="A444" s="83"/>
      <c r="B444" s="84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</row>
    <row r="445" spans="1:18" ht="12.75">
      <c r="A445" s="83"/>
      <c r="B445" s="84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</row>
    <row r="446" spans="1:18" ht="12.75">
      <c r="A446" s="83"/>
      <c r="B446" s="84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</row>
    <row r="447" spans="1:18" ht="12.75">
      <c r="A447" s="83"/>
      <c r="B447" s="84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</row>
    <row r="448" spans="1:18" ht="12.75">
      <c r="A448" s="83"/>
      <c r="B448" s="84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</row>
    <row r="449" spans="1:18" ht="12.75">
      <c r="A449" s="83"/>
      <c r="B449" s="84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</row>
    <row r="450" spans="1:18" ht="12.75">
      <c r="A450" s="83"/>
      <c r="B450" s="84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</row>
    <row r="451" spans="1:18" ht="12.75">
      <c r="A451" s="83"/>
      <c r="B451" s="84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</row>
    <row r="452" spans="1:18" ht="12.75">
      <c r="A452" s="83"/>
      <c r="B452" s="84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</row>
    <row r="453" spans="1:18" ht="12.75">
      <c r="A453" s="83"/>
      <c r="B453" s="84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</row>
    <row r="454" spans="1:18" ht="12.75">
      <c r="A454" s="83"/>
      <c r="B454" s="84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</row>
    <row r="455" spans="1:18" ht="12.75">
      <c r="A455" s="83"/>
      <c r="B455" s="84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</row>
    <row r="456" spans="1:18" ht="12.75">
      <c r="A456" s="83"/>
      <c r="B456" s="84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</row>
    <row r="457" spans="1:18" ht="12.75">
      <c r="A457" s="83"/>
      <c r="B457" s="84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</row>
    <row r="458" spans="1:18" ht="12.75">
      <c r="A458" s="83"/>
      <c r="B458" s="84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</row>
    <row r="459" spans="1:18" ht="12.75">
      <c r="A459" s="83"/>
      <c r="B459" s="84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</row>
    <row r="460" spans="1:18" ht="12.75">
      <c r="A460" s="83"/>
      <c r="B460" s="84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</row>
    <row r="461" spans="1:18" ht="12.75">
      <c r="A461" s="83"/>
      <c r="B461" s="84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</row>
    <row r="462" spans="1:18" ht="12.75">
      <c r="A462" s="83"/>
      <c r="B462" s="84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</row>
    <row r="463" spans="1:18" ht="12.75">
      <c r="A463" s="83"/>
      <c r="B463" s="84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</row>
    <row r="464" spans="1:18" ht="12.75">
      <c r="A464" s="83"/>
      <c r="B464" s="84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</row>
    <row r="465" spans="1:18" ht="12.75">
      <c r="A465" s="83"/>
      <c r="B465" s="84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</row>
    <row r="466" spans="1:18" ht="12.75">
      <c r="A466" s="83"/>
      <c r="B466" s="84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</row>
    <row r="467" spans="1:18" ht="12.75">
      <c r="A467" s="83"/>
      <c r="B467" s="84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</row>
    <row r="468" spans="1:18" ht="12.75">
      <c r="A468" s="83"/>
      <c r="B468" s="84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</row>
    <row r="469" spans="1:18" ht="12.75">
      <c r="A469" s="83"/>
      <c r="B469" s="84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</row>
    <row r="470" spans="1:18" ht="12.75">
      <c r="A470" s="83"/>
      <c r="B470" s="84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</row>
    <row r="471" spans="1:18" ht="12.75">
      <c r="A471" s="83"/>
      <c r="B471" s="84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</row>
    <row r="472" spans="1:18" ht="12.75">
      <c r="A472" s="83"/>
      <c r="B472" s="84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</row>
    <row r="473" spans="1:18" ht="12.75">
      <c r="A473" s="83"/>
      <c r="B473" s="84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</row>
    <row r="474" spans="1:18" ht="12.75">
      <c r="A474" s="83"/>
      <c r="B474" s="84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</row>
    <row r="475" spans="1:18" ht="12.75">
      <c r="A475" s="83"/>
      <c r="B475" s="84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</row>
    <row r="476" spans="1:18" ht="12.75">
      <c r="A476" s="83"/>
      <c r="B476" s="84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</row>
    <row r="477" spans="1:18" ht="12.75">
      <c r="A477" s="83"/>
      <c r="B477" s="84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</row>
    <row r="478" spans="1:18" ht="12.75">
      <c r="A478" s="83"/>
      <c r="B478" s="84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</row>
    <row r="479" spans="1:18" ht="12.75">
      <c r="A479" s="83"/>
      <c r="B479" s="84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</row>
    <row r="480" spans="1:18" ht="12.75">
      <c r="A480" s="83"/>
      <c r="B480" s="84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</row>
    <row r="481" spans="1:18" ht="12.75">
      <c r="A481" s="83"/>
      <c r="B481" s="84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</row>
    <row r="482" spans="1:18" ht="12.75">
      <c r="A482" s="83"/>
      <c r="B482" s="84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</row>
    <row r="483" spans="1:18" ht="12.75">
      <c r="A483" s="83"/>
      <c r="B483" s="84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</row>
    <row r="484" spans="1:18" ht="12.75">
      <c r="A484" s="83"/>
      <c r="B484" s="84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</row>
    <row r="485" spans="1:18" ht="12.75">
      <c r="A485" s="83"/>
      <c r="B485" s="84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</row>
    <row r="486" spans="1:18" ht="12.75">
      <c r="A486" s="83"/>
      <c r="B486" s="84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</row>
    <row r="487" spans="1:18" ht="12.75">
      <c r="A487" s="83"/>
      <c r="B487" s="84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</row>
    <row r="488" spans="1:18" ht="12.75">
      <c r="A488" s="83"/>
      <c r="B488" s="84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</row>
    <row r="489" spans="1:18" ht="12.75">
      <c r="A489" s="83"/>
      <c r="B489" s="84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</row>
    <row r="490" spans="1:18" ht="12.75">
      <c r="A490" s="83"/>
      <c r="B490" s="84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</row>
    <row r="491" spans="1:18" ht="12.75">
      <c r="A491" s="83"/>
      <c r="B491" s="84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</row>
    <row r="492" spans="1:18" ht="12.75">
      <c r="A492" s="83"/>
      <c r="B492" s="84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</row>
    <row r="493" spans="1:18" ht="12.75">
      <c r="A493" s="83"/>
      <c r="B493" s="84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</row>
    <row r="494" spans="1:18" ht="12.75">
      <c r="A494" s="83"/>
      <c r="B494" s="84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</row>
    <row r="495" spans="1:18" ht="12.75">
      <c r="A495" s="83"/>
      <c r="B495" s="84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</row>
    <row r="496" spans="1:18" ht="12.75">
      <c r="A496" s="83"/>
      <c r="B496" s="84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</row>
    <row r="497" spans="1:18" ht="12.75">
      <c r="A497" s="83"/>
      <c r="B497" s="84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</row>
    <row r="498" spans="1:18" ht="12.75">
      <c r="A498" s="83"/>
      <c r="B498" s="84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</row>
    <row r="499" spans="1:18" ht="12.75">
      <c r="A499" s="83"/>
      <c r="B499" s="84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</row>
    <row r="500" spans="1:18" ht="12.75">
      <c r="A500" s="83"/>
      <c r="B500" s="84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</row>
    <row r="501" spans="1:18" ht="12.75">
      <c r="A501" s="83"/>
      <c r="B501" s="84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</row>
    <row r="502" spans="1:18" ht="12.75">
      <c r="A502" s="83"/>
      <c r="B502" s="84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</row>
    <row r="503" spans="1:18" ht="12.75">
      <c r="A503" s="83"/>
      <c r="B503" s="84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</row>
    <row r="504" spans="1:18" ht="12.75">
      <c r="A504" s="83"/>
      <c r="B504" s="84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</row>
    <row r="505" spans="1:18" ht="12.75">
      <c r="A505" s="83"/>
      <c r="B505" s="84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</row>
    <row r="506" spans="1:18" ht="12.75">
      <c r="A506" s="83"/>
      <c r="B506" s="84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</row>
    <row r="507" spans="1:18" ht="12.75">
      <c r="A507" s="83"/>
      <c r="B507" s="84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</row>
    <row r="508" spans="1:18" ht="12.75">
      <c r="A508" s="83"/>
      <c r="B508" s="84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</row>
    <row r="509" spans="1:18" ht="12.75">
      <c r="A509" s="83"/>
      <c r="B509" s="84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</row>
    <row r="510" spans="1:18" ht="12.75">
      <c r="A510" s="83"/>
      <c r="B510" s="84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</row>
    <row r="511" spans="1:18" ht="12.75">
      <c r="A511" s="83"/>
      <c r="B511" s="84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</row>
    <row r="512" spans="1:18" ht="12.75">
      <c r="A512" s="83"/>
      <c r="B512" s="84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</row>
    <row r="513" spans="1:18" ht="12.75">
      <c r="A513" s="83"/>
      <c r="B513" s="84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</row>
    <row r="514" spans="1:18" ht="12.75">
      <c r="A514" s="83"/>
      <c r="B514" s="84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</row>
    <row r="515" spans="1:18" ht="12.75">
      <c r="A515" s="83"/>
      <c r="B515" s="84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</row>
    <row r="516" spans="1:18" ht="12.75">
      <c r="A516" s="83"/>
      <c r="B516" s="84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</row>
    <row r="517" spans="1:18" ht="12.75">
      <c r="A517" s="83"/>
      <c r="B517" s="84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</row>
    <row r="518" spans="1:18" ht="12.75">
      <c r="A518" s="83"/>
      <c r="B518" s="84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</row>
    <row r="519" spans="1:18" ht="12.75">
      <c r="A519" s="83"/>
      <c r="B519" s="84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</row>
    <row r="520" spans="1:18" ht="12.75">
      <c r="A520" s="83"/>
      <c r="B520" s="84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</row>
    <row r="521" spans="1:18" ht="12.75">
      <c r="A521" s="83"/>
      <c r="B521" s="84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</row>
    <row r="522" spans="1:18" ht="12.75">
      <c r="A522" s="83"/>
      <c r="B522" s="84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</row>
    <row r="523" spans="1:18" ht="12.75">
      <c r="A523" s="83"/>
      <c r="B523" s="84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</row>
    <row r="524" spans="1:18" ht="12.75">
      <c r="A524" s="83"/>
      <c r="B524" s="84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</row>
    <row r="525" spans="1:18" ht="12.75">
      <c r="A525" s="83"/>
      <c r="B525" s="84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</row>
    <row r="526" spans="1:18" ht="12.75">
      <c r="A526" s="83"/>
      <c r="B526" s="84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</row>
    <row r="527" spans="1:18" ht="12.75">
      <c r="A527" s="83"/>
      <c r="B527" s="84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</row>
    <row r="528" spans="1:18" ht="12.75">
      <c r="A528" s="83"/>
      <c r="B528" s="84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</row>
    <row r="529" spans="1:18" ht="12.75">
      <c r="A529" s="83"/>
      <c r="B529" s="84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</row>
    <row r="530" spans="1:18" ht="12.75">
      <c r="A530" s="83"/>
      <c r="B530" s="84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</row>
    <row r="531" spans="1:18" ht="12.75">
      <c r="A531" s="83"/>
      <c r="B531" s="84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</row>
    <row r="532" spans="1:18" ht="12.75">
      <c r="A532" s="83"/>
      <c r="B532" s="84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</row>
    <row r="533" spans="1:18" ht="12.75">
      <c r="A533" s="83"/>
      <c r="B533" s="84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</row>
    <row r="534" spans="1:18" ht="12.75">
      <c r="A534" s="83"/>
      <c r="B534" s="84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</row>
    <row r="535" spans="1:18" ht="12.75">
      <c r="A535" s="83"/>
      <c r="B535" s="84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</row>
    <row r="536" spans="1:18" ht="12.75">
      <c r="A536" s="83"/>
      <c r="B536" s="84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</row>
    <row r="537" spans="1:18" ht="12.75">
      <c r="A537" s="83"/>
      <c r="B537" s="84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</row>
    <row r="538" spans="1:18" ht="12.75">
      <c r="A538" s="83"/>
      <c r="B538" s="84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</row>
    <row r="539" spans="1:18" ht="12.75">
      <c r="A539" s="83"/>
      <c r="B539" s="84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</row>
    <row r="540" spans="1:18" ht="12.75">
      <c r="A540" s="83"/>
      <c r="B540" s="84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</row>
    <row r="541" spans="1:18" ht="12.75">
      <c r="A541" s="83"/>
      <c r="B541" s="84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</row>
    <row r="542" spans="1:18" ht="12.75">
      <c r="A542" s="83"/>
      <c r="B542" s="84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</row>
    <row r="543" spans="1:18" ht="12.75">
      <c r="A543" s="83"/>
      <c r="B543" s="84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</row>
    <row r="544" spans="1:18" ht="12.75">
      <c r="A544" s="83"/>
      <c r="B544" s="84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</row>
    <row r="545" spans="1:18" ht="12.75">
      <c r="A545" s="83"/>
      <c r="B545" s="84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</row>
    <row r="546" spans="1:18" ht="12.75">
      <c r="A546" s="83"/>
      <c r="B546" s="84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</row>
    <row r="547" spans="1:18" ht="12.75">
      <c r="A547" s="83"/>
      <c r="B547" s="84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</row>
    <row r="548" spans="1:18" ht="12.75">
      <c r="A548" s="83"/>
      <c r="B548" s="84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</row>
    <row r="549" spans="1:18" ht="12.75">
      <c r="A549" s="83"/>
      <c r="B549" s="84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</row>
    <row r="550" spans="1:18" ht="12.75">
      <c r="A550" s="83"/>
      <c r="B550" s="84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</row>
    <row r="551" spans="1:18" ht="12.75">
      <c r="A551" s="83"/>
      <c r="B551" s="84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</row>
    <row r="552" spans="1:18" ht="12.75">
      <c r="A552" s="83"/>
      <c r="B552" s="84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</row>
    <row r="553" spans="1:18" ht="12.75">
      <c r="A553" s="83"/>
      <c r="B553" s="84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</row>
    <row r="554" spans="1:18" ht="12.75">
      <c r="A554" s="83"/>
      <c r="B554" s="84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</row>
    <row r="555" spans="1:18" ht="12.75">
      <c r="A555" s="83"/>
      <c r="B555" s="84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</row>
    <row r="556" spans="1:18" ht="12.75">
      <c r="A556" s="83"/>
      <c r="B556" s="84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</row>
    <row r="557" spans="1:18" ht="12.75">
      <c r="A557" s="83"/>
      <c r="B557" s="84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</row>
    <row r="558" spans="1:18" ht="12.75">
      <c r="A558" s="83"/>
      <c r="B558" s="84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</row>
    <row r="559" spans="1:18" ht="12.75">
      <c r="A559" s="83"/>
      <c r="B559" s="84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</row>
    <row r="560" spans="1:18" ht="12.75">
      <c r="A560" s="83"/>
      <c r="B560" s="84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</row>
    <row r="561" spans="1:18" ht="12.75">
      <c r="A561" s="83"/>
      <c r="B561" s="84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18" ht="12.75">
      <c r="A562" s="83"/>
      <c r="B562" s="84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</row>
    <row r="563" spans="1:18" ht="12.75">
      <c r="A563" s="83"/>
      <c r="B563" s="84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</row>
    <row r="564" spans="1:18" ht="12.75">
      <c r="A564" s="83"/>
      <c r="B564" s="84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</row>
    <row r="565" spans="1:18" ht="12.75">
      <c r="A565" s="83"/>
      <c r="B565" s="84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</row>
    <row r="566" spans="1:18" ht="12.75">
      <c r="A566" s="83"/>
      <c r="B566" s="84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</row>
    <row r="567" spans="1:18" ht="12.75">
      <c r="A567" s="83"/>
      <c r="B567" s="84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</row>
    <row r="568" spans="1:18" ht="12.75">
      <c r="A568" s="83"/>
      <c r="B568" s="84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</row>
    <row r="569" spans="1:18" ht="12.75">
      <c r="A569" s="83"/>
      <c r="B569" s="84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</row>
    <row r="570" spans="1:18" ht="12.75">
      <c r="A570" s="83"/>
      <c r="B570" s="84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</row>
    <row r="571" spans="1:18" ht="12.75">
      <c r="A571" s="83"/>
      <c r="B571" s="84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</row>
    <row r="572" spans="1:18" ht="12.75">
      <c r="A572" s="83"/>
      <c r="B572" s="84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</row>
    <row r="573" spans="1:18" ht="12.75">
      <c r="A573" s="83"/>
      <c r="B573" s="84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</row>
    <row r="574" spans="1:18" ht="12.75">
      <c r="A574" s="83"/>
      <c r="B574" s="84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</row>
    <row r="575" spans="1:18" ht="12.75">
      <c r="A575" s="83"/>
      <c r="B575" s="84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</row>
    <row r="576" spans="1:18" ht="12.75">
      <c r="A576" s="83"/>
      <c r="B576" s="84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</row>
    <row r="577" spans="1:18" ht="12.75">
      <c r="A577" s="83"/>
      <c r="B577" s="84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</row>
    <row r="578" spans="1:18" ht="12.75">
      <c r="A578" s="83"/>
      <c r="B578" s="84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</row>
  </sheetData>
  <sheetProtection/>
  <mergeCells count="6">
    <mergeCell ref="A20:C20"/>
    <mergeCell ref="F6:F7"/>
    <mergeCell ref="D6:E6"/>
    <mergeCell ref="A6:A7"/>
    <mergeCell ref="B6:B7"/>
    <mergeCell ref="C6:C7"/>
  </mergeCells>
  <printOptions horizontalCentered="1"/>
  <pageMargins left="0.87" right="0.32" top="0.53" bottom="0.22" header="0.49" footer="0.22"/>
  <pageSetup horizontalDpi="600" verticalDpi="600" orientation="portrait" paperSize="9" scale="7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21"/>
  <sheetViews>
    <sheetView showZeros="0" zoomScale="80" zoomScaleNormal="80" zoomScaleSheetLayoutView="75" zoomScalePageLayoutView="0" workbookViewId="0" topLeftCell="C1">
      <selection activeCell="M16" sqref="M16"/>
    </sheetView>
  </sheetViews>
  <sheetFormatPr defaultColWidth="9.33203125" defaultRowHeight="12.75"/>
  <cols>
    <col min="1" max="1" width="10" style="8" customWidth="1"/>
    <col min="2" max="2" width="39.16015625" style="10" customWidth="1"/>
    <col min="3" max="3" width="18.66015625" style="9" customWidth="1"/>
    <col min="4" max="4" width="18.83203125" style="7" customWidth="1"/>
    <col min="5" max="5" width="16.83203125" style="7" customWidth="1"/>
    <col min="6" max="6" width="15.5" style="7" customWidth="1"/>
    <col min="7" max="7" width="16.83203125" style="7" customWidth="1"/>
    <col min="8" max="8" width="17.83203125" style="9" customWidth="1"/>
    <col min="9" max="9" width="18.83203125" style="7" customWidth="1"/>
    <col min="10" max="11" width="16.83203125" style="7" customWidth="1"/>
    <col min="12" max="12" width="17.16015625" style="7" customWidth="1"/>
    <col min="13" max="13" width="16" style="7" customWidth="1"/>
    <col min="14" max="14" width="18.33203125" style="9" customWidth="1"/>
    <col min="15" max="16384" width="9.33203125" style="7" customWidth="1"/>
  </cols>
  <sheetData>
    <row r="5" spans="1:14" ht="24" customHeight="1">
      <c r="A5" s="173" t="s">
        <v>31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26.25" customHeight="1">
      <c r="A6" s="173" t="s">
        <v>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ht="15.75" thickBot="1">
      <c r="N7" s="38" t="s">
        <v>21</v>
      </c>
    </row>
    <row r="8" spans="1:14" ht="21" customHeight="1" thickBot="1">
      <c r="A8" s="182" t="s">
        <v>14</v>
      </c>
      <c r="B8" s="193" t="s">
        <v>13</v>
      </c>
      <c r="C8" s="174" t="s">
        <v>3</v>
      </c>
      <c r="D8" s="175"/>
      <c r="E8" s="175"/>
      <c r="F8" s="175"/>
      <c r="G8" s="176"/>
      <c r="H8" s="180" t="s">
        <v>5</v>
      </c>
      <c r="I8" s="174"/>
      <c r="J8" s="174"/>
      <c r="K8" s="174"/>
      <c r="L8" s="174"/>
      <c r="M8" s="181"/>
      <c r="N8" s="177" t="s">
        <v>2</v>
      </c>
    </row>
    <row r="9" spans="1:14" ht="16.5" thickBot="1">
      <c r="A9" s="183"/>
      <c r="B9" s="194"/>
      <c r="C9" s="181" t="s">
        <v>4</v>
      </c>
      <c r="D9" s="180" t="s">
        <v>9</v>
      </c>
      <c r="E9" s="175"/>
      <c r="F9" s="175"/>
      <c r="G9" s="176"/>
      <c r="H9" s="195" t="s">
        <v>4</v>
      </c>
      <c r="I9" s="180" t="s">
        <v>9</v>
      </c>
      <c r="J9" s="175"/>
      <c r="K9" s="175"/>
      <c r="L9" s="175"/>
      <c r="M9" s="19"/>
      <c r="N9" s="178"/>
    </row>
    <row r="10" spans="1:14" ht="16.5" customHeight="1" thickBot="1">
      <c r="A10" s="183"/>
      <c r="B10" s="194"/>
      <c r="C10" s="186"/>
      <c r="D10" s="187" t="s">
        <v>6</v>
      </c>
      <c r="E10" s="180" t="s">
        <v>10</v>
      </c>
      <c r="F10" s="176"/>
      <c r="G10" s="189" t="s">
        <v>17</v>
      </c>
      <c r="H10" s="196"/>
      <c r="I10" s="187" t="s">
        <v>19</v>
      </c>
      <c r="J10" s="184" t="s">
        <v>10</v>
      </c>
      <c r="K10" s="185"/>
      <c r="L10" s="189" t="s">
        <v>17</v>
      </c>
      <c r="M10" s="189" t="s">
        <v>20</v>
      </c>
      <c r="N10" s="178"/>
    </row>
    <row r="11" spans="1:14" ht="54.75" customHeight="1" thickBot="1">
      <c r="A11" s="183"/>
      <c r="B11" s="194"/>
      <c r="C11" s="186"/>
      <c r="D11" s="188"/>
      <c r="E11" s="60" t="s">
        <v>15</v>
      </c>
      <c r="F11" s="61" t="s">
        <v>16</v>
      </c>
      <c r="G11" s="190"/>
      <c r="H11" s="196"/>
      <c r="I11" s="188"/>
      <c r="J11" s="60" t="s">
        <v>15</v>
      </c>
      <c r="K11" s="61" t="s">
        <v>16</v>
      </c>
      <c r="L11" s="190"/>
      <c r="M11" s="190"/>
      <c r="N11" s="179"/>
    </row>
    <row r="12" spans="1:14" s="22" customFormat="1" ht="17.25" customHeight="1" thickBot="1">
      <c r="A12" s="119">
        <v>1</v>
      </c>
      <c r="B12" s="125">
        <v>2</v>
      </c>
      <c r="C12" s="122">
        <v>3</v>
      </c>
      <c r="D12" s="63">
        <v>4</v>
      </c>
      <c r="E12" s="63">
        <v>5</v>
      </c>
      <c r="F12" s="63">
        <v>6</v>
      </c>
      <c r="G12" s="63">
        <v>7</v>
      </c>
      <c r="H12" s="62" t="s">
        <v>18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4" t="s">
        <v>1</v>
      </c>
    </row>
    <row r="13" spans="1:15" s="34" customFormat="1" ht="21" customHeight="1">
      <c r="A13" s="120"/>
      <c r="B13" s="126" t="s">
        <v>12</v>
      </c>
      <c r="C13" s="123">
        <f>C17+C18+C14+C15+C16</f>
        <v>0</v>
      </c>
      <c r="D13" s="123">
        <f aca="true" t="shared" si="0" ref="D13:N13">D17+D18+D14+D15+D16</f>
        <v>0</v>
      </c>
      <c r="E13" s="12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1184539</v>
      </c>
      <c r="I13" s="123">
        <f t="shared" si="0"/>
        <v>1184539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si="0"/>
        <v>1184539</v>
      </c>
      <c r="O13" s="36"/>
    </row>
    <row r="14" spans="1:15" ht="82.5" customHeight="1">
      <c r="A14" s="130">
        <v>250326</v>
      </c>
      <c r="B14" s="135" t="s">
        <v>53</v>
      </c>
      <c r="C14" s="42">
        <f>SUM(G14,D14)</f>
        <v>399400</v>
      </c>
      <c r="D14" s="39">
        <v>399400</v>
      </c>
      <c r="E14" s="39"/>
      <c r="F14" s="39"/>
      <c r="G14" s="39"/>
      <c r="H14" s="51"/>
      <c r="I14" s="136"/>
      <c r="J14" s="39"/>
      <c r="K14" s="39"/>
      <c r="L14" s="39"/>
      <c r="M14" s="39"/>
      <c r="N14" s="43">
        <f>SUM(H14,C14)</f>
        <v>399400</v>
      </c>
      <c r="O14" s="35"/>
    </row>
    <row r="15" spans="1:15" ht="82.5" customHeight="1">
      <c r="A15" s="130">
        <v>250328</v>
      </c>
      <c r="B15" s="69" t="s">
        <v>54</v>
      </c>
      <c r="C15" s="42">
        <f>SUM(G15,D15)</f>
        <v>3100600</v>
      </c>
      <c r="D15" s="39">
        <v>3100600</v>
      </c>
      <c r="E15" s="39"/>
      <c r="F15" s="39"/>
      <c r="G15" s="39"/>
      <c r="H15" s="51"/>
      <c r="I15" s="136"/>
      <c r="J15" s="39"/>
      <c r="K15" s="39"/>
      <c r="L15" s="39"/>
      <c r="M15" s="39"/>
      <c r="N15" s="43">
        <f>SUM(H15,C15)</f>
        <v>3100600</v>
      </c>
      <c r="O15" s="35"/>
    </row>
    <row r="16" spans="1:15" ht="82.5" customHeight="1">
      <c r="A16" s="130" t="s">
        <v>56</v>
      </c>
      <c r="B16" s="69" t="s">
        <v>55</v>
      </c>
      <c r="C16" s="42">
        <f>SUM(G16,D16)</f>
        <v>-3500000</v>
      </c>
      <c r="D16" s="39">
        <v>-3500000</v>
      </c>
      <c r="E16" s="39"/>
      <c r="F16" s="39"/>
      <c r="G16" s="39"/>
      <c r="H16" s="51"/>
      <c r="I16" s="136"/>
      <c r="J16" s="39"/>
      <c r="K16" s="39"/>
      <c r="L16" s="39"/>
      <c r="M16" s="39"/>
      <c r="N16" s="43">
        <f>SUM(H16,C16)</f>
        <v>-3500000</v>
      </c>
      <c r="O16" s="35"/>
    </row>
    <row r="17" spans="1:15" ht="82.5" customHeight="1">
      <c r="A17" s="130" t="s">
        <v>43</v>
      </c>
      <c r="B17" s="69" t="s">
        <v>44</v>
      </c>
      <c r="C17" s="42">
        <f>SUM(G17,D17)</f>
        <v>0</v>
      </c>
      <c r="D17" s="39"/>
      <c r="E17" s="39"/>
      <c r="F17" s="39"/>
      <c r="G17" s="39"/>
      <c r="H17" s="51">
        <f>SUM(L17,I17)</f>
        <v>857685</v>
      </c>
      <c r="I17" s="136">
        <v>857685</v>
      </c>
      <c r="J17" s="39"/>
      <c r="K17" s="39"/>
      <c r="L17" s="39"/>
      <c r="M17" s="39"/>
      <c r="N17" s="43">
        <f>SUM(H17,C17)</f>
        <v>857685</v>
      </c>
      <c r="O17" s="35"/>
    </row>
    <row r="18" spans="1:14" ht="168" customHeight="1" thickBot="1">
      <c r="A18" s="129" t="s">
        <v>51</v>
      </c>
      <c r="B18" s="131" t="s">
        <v>52</v>
      </c>
      <c r="C18" s="42">
        <f>SUM(G18,D18)</f>
        <v>0</v>
      </c>
      <c r="D18" s="39"/>
      <c r="E18" s="40"/>
      <c r="F18" s="40"/>
      <c r="G18" s="39"/>
      <c r="H18" s="51">
        <f>I18+L18</f>
        <v>326854</v>
      </c>
      <c r="I18" s="134">
        <v>326854</v>
      </c>
      <c r="J18" s="40"/>
      <c r="K18" s="40"/>
      <c r="L18" s="39"/>
      <c r="M18" s="40"/>
      <c r="N18" s="41">
        <f>SUM(H18,C18)</f>
        <v>326854</v>
      </c>
    </row>
    <row r="19" spans="1:15" s="33" customFormat="1" ht="25.5" customHeight="1" thickBot="1">
      <c r="A19" s="121"/>
      <c r="B19" s="127" t="s">
        <v>29</v>
      </c>
      <c r="C19" s="124">
        <f>C13</f>
        <v>0</v>
      </c>
      <c r="D19" s="124">
        <f aca="true" t="shared" si="1" ref="D19:N19">D13</f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4">
        <f t="shared" si="1"/>
        <v>1184539</v>
      </c>
      <c r="I19" s="124">
        <f t="shared" si="1"/>
        <v>1184539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1184539</v>
      </c>
      <c r="O19" s="35"/>
    </row>
    <row r="20" spans="1:14" ht="15.75">
      <c r="A20" s="10"/>
      <c r="C20" s="23"/>
      <c r="D20" s="24"/>
      <c r="E20" s="24"/>
      <c r="F20" s="24"/>
      <c r="G20" s="24"/>
      <c r="H20" s="23"/>
      <c r="I20" s="24"/>
      <c r="J20" s="24"/>
      <c r="K20" s="24"/>
      <c r="L20" s="24"/>
      <c r="M20" s="24"/>
      <c r="N20" s="23"/>
    </row>
    <row r="21" spans="1:14" ht="21.75" customHeight="1">
      <c r="A21" s="10"/>
      <c r="B21" s="192" t="s">
        <v>47</v>
      </c>
      <c r="C21" s="192"/>
      <c r="D21" s="192"/>
      <c r="E21" s="25"/>
      <c r="F21" s="27"/>
      <c r="G21" s="28"/>
      <c r="H21" s="29"/>
      <c r="I21" s="28"/>
      <c r="J21" s="191" t="s">
        <v>46</v>
      </c>
      <c r="K21" s="191"/>
      <c r="L21" s="24"/>
      <c r="M21" s="24"/>
      <c r="N21" s="23"/>
    </row>
  </sheetData>
  <sheetProtection/>
  <mergeCells count="20">
    <mergeCell ref="A6:N6"/>
    <mergeCell ref="D9:G9"/>
    <mergeCell ref="E10:F10"/>
    <mergeCell ref="J21:K21"/>
    <mergeCell ref="B21:D21"/>
    <mergeCell ref="B8:B11"/>
    <mergeCell ref="H9:H11"/>
    <mergeCell ref="I10:I11"/>
    <mergeCell ref="L10:L11"/>
    <mergeCell ref="M10:M11"/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</mergeCells>
  <printOptions horizontalCentered="1"/>
  <pageMargins left="0.1968503937007874" right="0" top="0.22" bottom="0.23" header="0.17" footer="0.1968503937007874"/>
  <pageSetup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showZeros="0" tabSelected="1" zoomScale="75" zoomScaleNormal="75" zoomScaleSheetLayoutView="50" zoomScalePageLayoutView="0" workbookViewId="0" topLeftCell="C1">
      <selection activeCell="J7" sqref="J7"/>
    </sheetView>
  </sheetViews>
  <sheetFormatPr defaultColWidth="9.33203125" defaultRowHeight="12.75"/>
  <cols>
    <col min="1" max="1" width="12" style="16" customWidth="1"/>
    <col min="2" max="2" width="42" style="11" customWidth="1"/>
    <col min="3" max="3" width="21.33203125" style="1" customWidth="1"/>
    <col min="4" max="4" width="21" style="0" customWidth="1"/>
    <col min="5" max="5" width="19.5" style="0" customWidth="1"/>
    <col min="6" max="6" width="20.16015625" style="0" customWidth="1"/>
    <col min="7" max="7" width="20.83203125" style="0" customWidth="1"/>
    <col min="8" max="8" width="20.83203125" style="5" customWidth="1"/>
    <col min="9" max="9" width="18.33203125" style="0" customWidth="1"/>
    <col min="10" max="10" width="19.16015625" style="0" customWidth="1"/>
    <col min="11" max="11" width="19" style="0" customWidth="1"/>
    <col min="12" max="12" width="18.66015625" style="0" customWidth="1"/>
    <col min="13" max="13" width="19.16015625" style="0" customWidth="1"/>
    <col min="14" max="14" width="20.16015625" style="1" customWidth="1"/>
  </cols>
  <sheetData>
    <row r="1" spans="1:3" ht="12.75">
      <c r="A1" s="49"/>
      <c r="B1" s="48"/>
      <c r="C1" s="50"/>
    </row>
    <row r="2" spans="1:14" ht="105" customHeight="1" thickBot="1">
      <c r="A2" s="13"/>
      <c r="B2" s="48"/>
      <c r="N2" s="12" t="s">
        <v>30</v>
      </c>
    </row>
    <row r="3" spans="1:14" ht="26.25" customHeight="1" thickBot="1">
      <c r="A3" s="197" t="s">
        <v>23</v>
      </c>
      <c r="B3" s="46" t="s">
        <v>11</v>
      </c>
      <c r="C3" s="174" t="s">
        <v>3</v>
      </c>
      <c r="D3" s="175"/>
      <c r="E3" s="175"/>
      <c r="F3" s="175"/>
      <c r="G3" s="176"/>
      <c r="H3" s="180" t="s">
        <v>5</v>
      </c>
      <c r="I3" s="174"/>
      <c r="J3" s="174"/>
      <c r="K3" s="174"/>
      <c r="L3" s="174"/>
      <c r="M3" s="181"/>
      <c r="N3" s="177" t="s">
        <v>2</v>
      </c>
    </row>
    <row r="4" spans="1:14" ht="16.5" thickBot="1">
      <c r="A4" s="198"/>
      <c r="B4" s="44"/>
      <c r="C4" s="181" t="s">
        <v>4</v>
      </c>
      <c r="D4" s="180" t="s">
        <v>9</v>
      </c>
      <c r="E4" s="175"/>
      <c r="F4" s="175"/>
      <c r="G4" s="176"/>
      <c r="H4" s="195" t="s">
        <v>4</v>
      </c>
      <c r="I4" s="180" t="s">
        <v>9</v>
      </c>
      <c r="J4" s="175"/>
      <c r="K4" s="175"/>
      <c r="L4" s="175"/>
      <c r="M4" s="19"/>
      <c r="N4" s="178"/>
    </row>
    <row r="5" spans="1:14" ht="23.25" customHeight="1" thickBot="1">
      <c r="A5" s="199"/>
      <c r="B5" s="44"/>
      <c r="C5" s="186"/>
      <c r="D5" s="187" t="s">
        <v>6</v>
      </c>
      <c r="E5" s="180" t="s">
        <v>10</v>
      </c>
      <c r="F5" s="176"/>
      <c r="G5" s="189" t="s">
        <v>17</v>
      </c>
      <c r="H5" s="196"/>
      <c r="I5" s="187" t="s">
        <v>19</v>
      </c>
      <c r="J5" s="184" t="s">
        <v>10</v>
      </c>
      <c r="K5" s="185"/>
      <c r="L5" s="189" t="s">
        <v>17</v>
      </c>
      <c r="M5" s="189" t="s">
        <v>20</v>
      </c>
      <c r="N5" s="178"/>
    </row>
    <row r="6" spans="1:14" ht="68.25" customHeight="1" thickBot="1">
      <c r="A6" s="45" t="s">
        <v>22</v>
      </c>
      <c r="B6" s="47" t="s">
        <v>24</v>
      </c>
      <c r="C6" s="185"/>
      <c r="D6" s="202"/>
      <c r="E6" s="20" t="s">
        <v>15</v>
      </c>
      <c r="F6" s="21" t="s">
        <v>16</v>
      </c>
      <c r="G6" s="200"/>
      <c r="H6" s="203"/>
      <c r="I6" s="202"/>
      <c r="J6" s="20" t="s">
        <v>15</v>
      </c>
      <c r="K6" s="21" t="s">
        <v>16</v>
      </c>
      <c r="L6" s="200"/>
      <c r="M6" s="200"/>
      <c r="N6" s="201"/>
    </row>
    <row r="7" spans="1:14" ht="22.5" customHeight="1">
      <c r="A7" s="138">
        <v>1</v>
      </c>
      <c r="B7" s="58">
        <v>2</v>
      </c>
      <c r="C7" s="139">
        <v>3</v>
      </c>
      <c r="D7" s="140">
        <v>4</v>
      </c>
      <c r="E7" s="140">
        <v>5</v>
      </c>
      <c r="F7" s="140">
        <v>6</v>
      </c>
      <c r="G7" s="140">
        <v>7</v>
      </c>
      <c r="H7" s="141" t="s">
        <v>18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2" t="s">
        <v>1</v>
      </c>
    </row>
    <row r="8" spans="1:14" s="52" customFormat="1" ht="31.5" customHeight="1">
      <c r="A8" s="137"/>
      <c r="B8" s="67" t="s">
        <v>12</v>
      </c>
      <c r="C8" s="55">
        <f aca="true" t="shared" si="0" ref="C8:N8">C9+C14</f>
        <v>0</v>
      </c>
      <c r="D8" s="55">
        <f t="shared" si="0"/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1184539</v>
      </c>
      <c r="I8" s="55">
        <f t="shared" si="0"/>
        <v>1184539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1184539</v>
      </c>
    </row>
    <row r="9" spans="1:14" s="52" customFormat="1" ht="37.5" customHeight="1">
      <c r="A9" s="133" t="s">
        <v>25</v>
      </c>
      <c r="B9" s="54" t="s">
        <v>7</v>
      </c>
      <c r="C9" s="53">
        <f>D9+G9</f>
        <v>0</v>
      </c>
      <c r="D9" s="53">
        <f>D13+D10+D11+D12</f>
        <v>0</v>
      </c>
      <c r="E9" s="53">
        <f>E13+E10+E11+E12</f>
        <v>0</v>
      </c>
      <c r="F9" s="53">
        <f>F13+F10+F11+F12</f>
        <v>0</v>
      </c>
      <c r="G9" s="53">
        <f>G13+G10+G11+G12</f>
        <v>0</v>
      </c>
      <c r="H9" s="53">
        <f>I9+L9</f>
        <v>857685</v>
      </c>
      <c r="I9" s="53">
        <f>I13</f>
        <v>857685</v>
      </c>
      <c r="J9" s="53">
        <f>J13</f>
        <v>0</v>
      </c>
      <c r="K9" s="53">
        <f>K13</f>
        <v>0</v>
      </c>
      <c r="L9" s="53">
        <f>L13</f>
        <v>0</v>
      </c>
      <c r="M9" s="53">
        <f>M13</f>
        <v>0</v>
      </c>
      <c r="N9" s="143">
        <f aca="true" t="shared" si="1" ref="N9:N15">SUM(H9,C9)</f>
        <v>857685</v>
      </c>
    </row>
    <row r="10" spans="1:14" ht="63.75" customHeight="1">
      <c r="A10" s="130">
        <v>250326</v>
      </c>
      <c r="B10" s="135" t="s">
        <v>53</v>
      </c>
      <c r="C10" s="42">
        <f aca="true" t="shared" si="2" ref="C10:C15">SUM(G10,D10)</f>
        <v>399400</v>
      </c>
      <c r="D10" s="39">
        <v>399400</v>
      </c>
      <c r="E10" s="40"/>
      <c r="F10" s="40"/>
      <c r="G10" s="40"/>
      <c r="H10" s="51"/>
      <c r="I10" s="136"/>
      <c r="J10" s="40"/>
      <c r="K10" s="40"/>
      <c r="L10" s="39"/>
      <c r="M10" s="40"/>
      <c r="N10" s="41">
        <f t="shared" si="1"/>
        <v>399400</v>
      </c>
    </row>
    <row r="11" spans="1:14" ht="93" customHeight="1">
      <c r="A11" s="130">
        <v>250328</v>
      </c>
      <c r="B11" s="69" t="s">
        <v>54</v>
      </c>
      <c r="C11" s="42">
        <f t="shared" si="2"/>
        <v>3100600</v>
      </c>
      <c r="D11" s="39">
        <v>3100600</v>
      </c>
      <c r="E11" s="40"/>
      <c r="F11" s="40"/>
      <c r="G11" s="40"/>
      <c r="H11" s="51"/>
      <c r="I11" s="136"/>
      <c r="J11" s="40"/>
      <c r="K11" s="40"/>
      <c r="L11" s="39"/>
      <c r="M11" s="40"/>
      <c r="N11" s="41">
        <f t="shared" si="1"/>
        <v>3100600</v>
      </c>
    </row>
    <row r="12" spans="1:14" ht="65.25" customHeight="1">
      <c r="A12" s="130" t="s">
        <v>56</v>
      </c>
      <c r="B12" s="69" t="s">
        <v>55</v>
      </c>
      <c r="C12" s="42">
        <f t="shared" si="2"/>
        <v>-3500000</v>
      </c>
      <c r="D12" s="39">
        <v>-3500000</v>
      </c>
      <c r="E12" s="40"/>
      <c r="F12" s="40"/>
      <c r="G12" s="40"/>
      <c r="H12" s="51"/>
      <c r="I12" s="136"/>
      <c r="J12" s="40"/>
      <c r="K12" s="40"/>
      <c r="L12" s="39"/>
      <c r="M12" s="40"/>
      <c r="N12" s="41">
        <f t="shared" si="1"/>
        <v>-3500000</v>
      </c>
    </row>
    <row r="13" spans="1:14" ht="78" customHeight="1">
      <c r="A13" s="132" t="s">
        <v>43</v>
      </c>
      <c r="B13" s="69" t="s">
        <v>44</v>
      </c>
      <c r="C13" s="42">
        <f t="shared" si="2"/>
        <v>0</v>
      </c>
      <c r="D13" s="39"/>
      <c r="E13" s="40"/>
      <c r="F13" s="40"/>
      <c r="G13" s="40"/>
      <c r="H13" s="51">
        <f>I13+L13</f>
        <v>857685</v>
      </c>
      <c r="I13" s="136">
        <v>857685</v>
      </c>
      <c r="J13" s="40"/>
      <c r="K13" s="40"/>
      <c r="L13" s="39"/>
      <c r="M13" s="40"/>
      <c r="N13" s="41">
        <f t="shared" si="1"/>
        <v>857685</v>
      </c>
    </row>
    <row r="14" spans="1:14" s="52" customFormat="1" ht="49.5" customHeight="1">
      <c r="A14" s="133" t="s">
        <v>49</v>
      </c>
      <c r="B14" s="54" t="s">
        <v>50</v>
      </c>
      <c r="C14" s="53">
        <f t="shared" si="2"/>
        <v>0</v>
      </c>
      <c r="D14" s="53"/>
      <c r="E14" s="53"/>
      <c r="F14" s="53"/>
      <c r="G14" s="53"/>
      <c r="H14" s="53">
        <f>I14+L14</f>
        <v>326854</v>
      </c>
      <c r="I14" s="53">
        <f>I15</f>
        <v>326854</v>
      </c>
      <c r="J14" s="53">
        <f>J15</f>
        <v>0</v>
      </c>
      <c r="K14" s="53">
        <f>K15</f>
        <v>0</v>
      </c>
      <c r="L14" s="53">
        <f>L15</f>
        <v>0</v>
      </c>
      <c r="M14" s="53">
        <f>M15</f>
        <v>0</v>
      </c>
      <c r="N14" s="143">
        <f t="shared" si="1"/>
        <v>326854</v>
      </c>
    </row>
    <row r="15" spans="1:14" ht="152.25" customHeight="1" thickBot="1">
      <c r="A15" s="129" t="s">
        <v>51</v>
      </c>
      <c r="B15" s="131" t="s">
        <v>52</v>
      </c>
      <c r="C15" s="42">
        <f t="shared" si="2"/>
        <v>0</v>
      </c>
      <c r="D15" s="39"/>
      <c r="E15" s="68"/>
      <c r="F15" s="68"/>
      <c r="G15" s="68"/>
      <c r="H15" s="51">
        <f>I15+L15</f>
        <v>326854</v>
      </c>
      <c r="I15" s="134">
        <v>326854</v>
      </c>
      <c r="J15" s="68"/>
      <c r="K15" s="40"/>
      <c r="L15" s="39"/>
      <c r="M15" s="40"/>
      <c r="N15" s="41">
        <f t="shared" si="1"/>
        <v>326854</v>
      </c>
    </row>
    <row r="16" spans="1:14" s="52" customFormat="1" ht="33" customHeight="1" thickBot="1">
      <c r="A16" s="56"/>
      <c r="B16" s="57" t="s">
        <v>29</v>
      </c>
      <c r="C16" s="66">
        <f>C8</f>
        <v>0</v>
      </c>
      <c r="D16" s="66">
        <f aca="true" t="shared" si="3" ref="D16:N16">D8</f>
        <v>0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1184539</v>
      </c>
      <c r="I16" s="66">
        <f t="shared" si="3"/>
        <v>1184539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1184539</v>
      </c>
    </row>
    <row r="17" spans="1:14" ht="13.5" customHeight="1">
      <c r="A17" s="32"/>
      <c r="C17" s="4"/>
      <c r="D17" s="2"/>
      <c r="E17" s="2"/>
      <c r="F17" s="2"/>
      <c r="G17" s="2"/>
      <c r="H17" s="6"/>
      <c r="I17" s="2"/>
      <c r="J17" s="2"/>
      <c r="K17" s="2"/>
      <c r="L17" s="2"/>
      <c r="M17" s="2"/>
      <c r="N17" s="4"/>
    </row>
    <row r="18" spans="1:14" ht="18.75">
      <c r="A18" s="14"/>
      <c r="B18" s="17"/>
      <c r="C18" s="4"/>
      <c r="D18" s="2"/>
      <c r="E18" s="2"/>
      <c r="F18" s="2"/>
      <c r="G18" s="2"/>
      <c r="H18" s="6"/>
      <c r="I18" s="2"/>
      <c r="J18" s="2"/>
      <c r="K18" s="18"/>
      <c r="L18" s="2"/>
      <c r="M18" s="2"/>
      <c r="N18" s="65"/>
    </row>
    <row r="19" spans="1:14" ht="18.75">
      <c r="A19" s="15"/>
      <c r="B19" s="192" t="s">
        <v>47</v>
      </c>
      <c r="C19" s="192"/>
      <c r="D19" s="192"/>
      <c r="E19" s="25"/>
      <c r="G19" s="30"/>
      <c r="H19" s="31"/>
      <c r="I19" s="30"/>
      <c r="J19" s="30"/>
      <c r="K19" s="26" t="s">
        <v>46</v>
      </c>
      <c r="L19" s="30"/>
      <c r="M19" s="2"/>
      <c r="N19" s="4"/>
    </row>
    <row r="20" spans="1:14" ht="12.75">
      <c r="A20" s="3"/>
      <c r="C20" s="4"/>
      <c r="D20" s="2"/>
      <c r="E20" s="2"/>
      <c r="F20" s="2"/>
      <c r="G20" s="2"/>
      <c r="H20" s="6"/>
      <c r="I20" s="2"/>
      <c r="J20" s="2"/>
      <c r="K20" s="2"/>
      <c r="L20" s="2"/>
      <c r="M20" s="2"/>
      <c r="N20" s="4"/>
    </row>
    <row r="21" spans="1:3" ht="15">
      <c r="A21" s="14"/>
      <c r="C21" s="128"/>
    </row>
    <row r="22" spans="1:3" ht="13.5" thickBot="1">
      <c r="A22" s="14"/>
      <c r="C22" s="37"/>
    </row>
    <row r="23" spans="1:14" ht="12.75">
      <c r="A23" s="14"/>
      <c r="B23" s="70" t="s">
        <v>27</v>
      </c>
      <c r="C23" s="71" t="e">
        <f>#REF!-'додаток 2'!#REF!</f>
        <v>#REF!</v>
      </c>
      <c r="D23" s="72" t="e">
        <f>#REF!-'додаток 2'!#REF!</f>
        <v>#REF!</v>
      </c>
      <c r="E23" s="72" t="e">
        <f>#REF!-'додаток 2'!#REF!</f>
        <v>#REF!</v>
      </c>
      <c r="F23" s="72" t="e">
        <f>#REF!-'додаток 2'!#REF!</f>
        <v>#REF!</v>
      </c>
      <c r="G23" s="72" t="e">
        <f>#REF!-'додаток 2'!#REF!</f>
        <v>#REF!</v>
      </c>
      <c r="H23" s="73" t="e">
        <f>#REF!-'додаток 2'!#REF!</f>
        <v>#REF!</v>
      </c>
      <c r="I23" s="72" t="e">
        <f>#REF!-'додаток 2'!#REF!</f>
        <v>#REF!</v>
      </c>
      <c r="J23" s="72" t="e">
        <f>#REF!-'додаток 2'!#REF!</f>
        <v>#REF!</v>
      </c>
      <c r="K23" s="72" t="e">
        <f>#REF!-'додаток 2'!#REF!</f>
        <v>#REF!</v>
      </c>
      <c r="L23" s="72" t="e">
        <f>#REF!-'додаток 2'!#REF!</f>
        <v>#REF!</v>
      </c>
      <c r="M23" s="72" t="e">
        <f>#REF!-'додаток 2'!#REF!</f>
        <v>#REF!</v>
      </c>
      <c r="N23" s="74" t="e">
        <f>#REF!-'додаток 2'!#REF!</f>
        <v>#REF!</v>
      </c>
    </row>
    <row r="24" spans="1:14" ht="13.5" thickBot="1">
      <c r="A24" s="14"/>
      <c r="B24" s="75" t="s">
        <v>26</v>
      </c>
      <c r="C24" s="76">
        <f>C16-'додаток 2'!C19</f>
        <v>0</v>
      </c>
      <c r="D24" s="77">
        <f>D16-'додаток 2'!D19</f>
        <v>0</v>
      </c>
      <c r="E24" s="77">
        <f>E16-'додаток 2'!E19</f>
        <v>0</v>
      </c>
      <c r="F24" s="77">
        <f>F16-'додаток 2'!F19</f>
        <v>0</v>
      </c>
      <c r="G24" s="77">
        <f>G16-'додаток 2'!G19</f>
        <v>0</v>
      </c>
      <c r="H24" s="78">
        <f>H16-'додаток 2'!H19</f>
        <v>0</v>
      </c>
      <c r="I24" s="77">
        <f>I16-'додаток 2'!I19</f>
        <v>0</v>
      </c>
      <c r="J24" s="77">
        <f>J16-'додаток 2'!J19</f>
        <v>0</v>
      </c>
      <c r="K24" s="77">
        <f>K16-'додаток 2'!K19</f>
        <v>0</v>
      </c>
      <c r="L24" s="77">
        <f>L16-'додаток 2'!L19</f>
        <v>0</v>
      </c>
      <c r="M24" s="77">
        <f>M16-'додаток 2'!M19</f>
        <v>0</v>
      </c>
      <c r="N24" s="79">
        <f>N16-'додаток 2'!N19</f>
        <v>0</v>
      </c>
    </row>
    <row r="25" spans="1:14" ht="12.75">
      <c r="A25" s="14"/>
      <c r="C25" s="59">
        <f>C32-C16-C33</f>
        <v>0</v>
      </c>
      <c r="D25" s="59">
        <f aca="true" t="shared" si="4" ref="D25:M25">D16-D32</f>
        <v>0</v>
      </c>
      <c r="E25" s="59">
        <f t="shared" si="4"/>
        <v>0</v>
      </c>
      <c r="F25" s="59">
        <f t="shared" si="4"/>
        <v>0</v>
      </c>
      <c r="G25" s="59">
        <f t="shared" si="4"/>
        <v>0</v>
      </c>
      <c r="H25" s="59">
        <f t="shared" si="4"/>
        <v>1184539</v>
      </c>
      <c r="I25" s="59">
        <f t="shared" si="4"/>
        <v>1184539</v>
      </c>
      <c r="J25" s="59">
        <f t="shared" si="4"/>
        <v>0</v>
      </c>
      <c r="K25" s="59">
        <f t="shared" si="4"/>
        <v>0</v>
      </c>
      <c r="L25" s="59">
        <f t="shared" si="4"/>
        <v>0</v>
      </c>
      <c r="M25" s="59">
        <f t="shared" si="4"/>
        <v>0</v>
      </c>
      <c r="N25" s="59">
        <f>N16-N32</f>
        <v>1184539</v>
      </c>
    </row>
    <row r="26" spans="1:3" ht="12.75">
      <c r="A26" s="14"/>
      <c r="B26" s="11" t="s">
        <v>28</v>
      </c>
      <c r="C26" s="59">
        <f>'додаток 1 '!C17-'додаток 3'!C16</f>
        <v>0</v>
      </c>
    </row>
    <row r="27" spans="1:13" ht="12.75">
      <c r="A27" s="14"/>
      <c r="H27" s="146">
        <f>'додаток 1 '!D17-'додаток 3'!H16</f>
        <v>0</v>
      </c>
      <c r="I27" s="147"/>
      <c r="M27" s="147">
        <f>'додаток 1 '!E17-'додаток 3'!M16</f>
        <v>0</v>
      </c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spans="1:14" ht="12.75">
      <c r="A33" s="14"/>
      <c r="N33" s="1">
        <v>3594718</v>
      </c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</sheetData>
  <sheetProtection/>
  <mergeCells count="16"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  <mergeCell ref="A3:A5"/>
    <mergeCell ref="B19:D19"/>
    <mergeCell ref="C3:G3"/>
    <mergeCell ref="H3:M3"/>
    <mergeCell ref="M5:M6"/>
    <mergeCell ref="I4:L4"/>
  </mergeCells>
  <printOptions horizontalCentered="1"/>
  <pageMargins left="0.17" right="0.23" top="0.5" bottom="0.31" header="0.2755905511811024" footer="0.17"/>
  <pageSetup horizontalDpi="600" verticalDpi="600" orientation="landscape" paperSize="9" scale="5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2007-03-01T08:02:15Z</cp:lastPrinted>
  <dcterms:created xsi:type="dcterms:W3CDTF">2001-12-29T15:32:18Z</dcterms:created>
  <dcterms:modified xsi:type="dcterms:W3CDTF">2017-06-29T06:55:06Z</dcterms:modified>
  <cp:category/>
  <cp:version/>
  <cp:contentType/>
  <cp:contentStatus/>
</cp:coreProperties>
</file>