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зразок" sheetId="1" r:id="rId1"/>
  </sheets>
  <definedNames>
    <definedName name="_xlnm.Print_Titles" localSheetId="0">'зразок'!$6:$7</definedName>
    <definedName name="_xlnm.Print_Area" localSheetId="0">'зразок'!$A$1:$G$54</definedName>
  </definedNames>
  <calcPr fullCalcOnLoad="1"/>
</workbook>
</file>

<file path=xl/sharedStrings.xml><?xml version="1.0" encoding="utf-8"?>
<sst xmlns="http://schemas.openxmlformats.org/spreadsheetml/2006/main" count="112" uniqueCount="85">
  <si>
    <t>до рішення Рівненської  обласної ради</t>
  </si>
  <si>
    <t>Код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</si>
  <si>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</si>
  <si>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</si>
  <si>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</si>
  <si>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об'єктів відповідно до проектно-кошторисної документації, тощо</t>
  </si>
  <si>
    <t>Загальний обсяг фінансування будівництва</t>
  </si>
  <si>
    <t xml:space="preserve">Відсоток завершеності будівництва об'єктів на майбутні роки </t>
  </si>
  <si>
    <t xml:space="preserve">Всього видатків на  завершення будівництва об'єктів на майбутні роки </t>
  </si>
  <si>
    <t>(грн.)</t>
  </si>
  <si>
    <t>Перший заступник голови обласної ради</t>
  </si>
  <si>
    <t>М.П.Кривко</t>
  </si>
  <si>
    <t>Головне управління  з питань будівництва та архітектури облдержадміністрації</t>
  </si>
  <si>
    <t>Капiтальнi вкладення</t>
  </si>
  <si>
    <t>001</t>
  </si>
  <si>
    <t xml:space="preserve">Обласна рада </t>
  </si>
  <si>
    <t xml:space="preserve">Всього </t>
  </si>
  <si>
    <t>Капітальні видатки, всього:</t>
  </si>
  <si>
    <t>020</t>
  </si>
  <si>
    <t>030</t>
  </si>
  <si>
    <t>Управління охорони здоров’я  облдержадміністрації</t>
  </si>
  <si>
    <t>070601</t>
  </si>
  <si>
    <t>Вищі навчальні заклади І та ІІ рівнів акредитації</t>
  </si>
  <si>
    <t>110201</t>
  </si>
  <si>
    <t>104</t>
  </si>
  <si>
    <t>Управління культури і туризму облдержадміністрації</t>
  </si>
  <si>
    <t>Бiблiотеки</t>
  </si>
  <si>
    <t>150</t>
  </si>
  <si>
    <t>Відділ з питань фізичної культури і  спорту  облдержадміністрації</t>
  </si>
  <si>
    <t>130104</t>
  </si>
  <si>
    <t>Видатки на утримання центрiв з iнвалiдного спорту i реабiлiтацiйних шкiл</t>
  </si>
  <si>
    <t>130107</t>
  </si>
  <si>
    <t>070301</t>
  </si>
  <si>
    <t>Загальноосвітні школи-інтернати, загальноосвітні санаторні школи-інтернати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</si>
  <si>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</si>
  <si>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</si>
  <si>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</si>
  <si>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</si>
  <si>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070401</t>
  </si>
  <si>
    <t>Позашкільні  заклади освіти,  заходи із позашкільної роботи з дітьми</t>
  </si>
  <si>
    <t>070804</t>
  </si>
  <si>
    <t>Централізовані бухгалтерії</t>
  </si>
  <si>
    <t>070805</t>
  </si>
  <si>
    <t>Групи централізованого господарського обслуговування</t>
  </si>
  <si>
    <t>070807</t>
  </si>
  <si>
    <t>Інші освітні програми</t>
  </si>
  <si>
    <t>Утримання та навчально-тренувальна робота дитячо-юнацьких спортивних шкіл</t>
  </si>
  <si>
    <t>Реконструкція з елементами реставрації будівлі гуртожитку №2 Великомежиріцької спеціальної школи-інтернату по вул.Грушевського,27 в с.Межиричі Корецького району Рівненської області під харчоблок (І поверх) та адмінприміщення (ІІ поверх)</t>
  </si>
  <si>
    <t>Реконструкція харчоблоку спецшколи-інтернату з добудовою по пров.Пушкіна,3 в м.Костопіль</t>
  </si>
  <si>
    <t>Управління  освіти і науки облдержадміністрації</t>
  </si>
  <si>
    <t>Разом видатків на поточний рік</t>
  </si>
  <si>
    <t>за рахунок інших субвенцій з місцевих бюджетів</t>
  </si>
  <si>
    <t>- Школа на 1100 учнівських місць в с.Тинне Сарненського району - будівництво</t>
  </si>
  <si>
    <t>- Центральна районна лікарня в смт.Рокитне Рівненської області. Терапевтичний корпус (1-й пусковий комплекс) - будівництво</t>
  </si>
  <si>
    <t>- Реконстукція другого поверху ЗОШ І-ІІ ст. с.Дорогобуж Гощанського району</t>
  </si>
  <si>
    <t>в тому числі</t>
  </si>
  <si>
    <t>180409 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</si>
  <si>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</si>
  <si>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t>Внески у статутний фонд КП „Управління майновим комплексом” Рівненської обласної ради</t>
  </si>
  <si>
    <t>Реконструкція з елементами реставрації будівлі гуртожитку № 2 Великомежиріцької спеціальної школи-інтернату по вул.Грушевського,27 в с.Великі Межиричі Корецького району Рівненської області під харчоблок (І поверх) та адмінприміщення (ІІ поверх)</t>
  </si>
  <si>
    <t>Всього</t>
  </si>
  <si>
    <t>070303</t>
  </si>
  <si>
    <t>Дитячі будинки (в т.ч. сімейного типу, прийомні сім'ї)</t>
  </si>
  <si>
    <t>080101</t>
  </si>
  <si>
    <t>Лікарні</t>
  </si>
  <si>
    <t>080201</t>
  </si>
  <si>
    <t>110203</t>
  </si>
  <si>
    <t>Заповiдники</t>
  </si>
  <si>
    <t>160</t>
  </si>
  <si>
    <t>Головне управління промисловості та розвитку інфраструктури облдержадміністрації</t>
  </si>
  <si>
    <t>250380</t>
  </si>
  <si>
    <t>191</t>
  </si>
  <si>
    <t>230</t>
  </si>
  <si>
    <t>Головне управління економіки та інвестиційної політики облдержадміністрації</t>
  </si>
  <si>
    <t>Інші субвенції (на проведення щорічного обласного конкурсу проектів розвитку територіальних громад області)</t>
  </si>
  <si>
    <t>Інші субвенції (на соціально-економічний розвиток м.Острога на реконструкцію приміщень по вул.Вишенського,42 під дошкільний заклад)</t>
  </si>
  <si>
    <t>Інші субвенції (на виконання програми електрифікації новозбудованих вулиць сільських населених пунктів області на період до 2015 року)</t>
  </si>
  <si>
    <t>Інші субвенції (на обласну програму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дисциплін)</t>
  </si>
  <si>
    <t>Додаток  6</t>
  </si>
  <si>
    <t xml:space="preserve">Зміни до переліку об’єктів,
видатки на які у 2011 році будуть здійснюватися
за рахунок коштів бюджету розвитку обласного бюджету 
</t>
  </si>
  <si>
    <t>від ________2011 року №______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</si>
  <si>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</si>
  <si>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t xml:space="preserve"> з районного бюджету Сарненського району за рахунок субвенції з державного бюджету на проектування й будівництво автомобільної дороги та газифікацію між селами Костянтинівка, Чемерне та Довге Сарненського району Рівненської області</t>
  </si>
  <si>
    <t>з місцевих бюджетів за рахунок субвенції з державного бюджету місцевим бюджетам на здійснення заходів щодо соціально-економічного розвитку окремих територій </t>
  </si>
  <si>
    <t>-нерозподілена субвенція із районного бюджету Здолбунівського району за рахунок субвенції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</si>
</sst>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\ &quot;грн.&quot;_-;\-* #,##0.0\ &quot;грн.&quot;_-;_-* &quot;-&quot;?\ &quot;грн.&quot;_-;_-@_-"/>
    <numFmt numFmtId="174" formatCode="_-* #,##0.0\ _г_р_н_._-;\-* #,##0.0\ _г_р_н_._-;_-* &quot;-&quot;?\ _г_р_н_._-;_-@_-"/>
    <numFmt numFmtId="175" formatCode="_-* #,##0.000\ _г_р_н_._-;\-* #,##0.000\ _г_р_н_._-;_-* &quot;-&quot;??\ _г_р_н_._-;_-@_-"/>
    <numFmt numFmtId="176" formatCode="_-* #,##0.0\ _г_р_н_._-;\-* #,##0.0\ _г_р_н_._-;_-* &quot;-&quot;??\ _г_р_н_._-;_-@_-"/>
    <numFmt numFmtId="177" formatCode="_-* #,##0\ _г_р_н_._-;\-* #,##0\ _г_р_н_._-;_-* &quot;-&quot;??\ _г_р_н_._-;_-@_-"/>
    <numFmt numFmtId="178" formatCode="#,##0.00\ _г_р_н_."/>
    <numFmt numFmtId="179" formatCode="#,##0.00\ &quot;грн.&quot;"/>
    <numFmt numFmtId="180" formatCode="#,##0.0\ _г_р_н_."/>
    <numFmt numFmtId="181" formatCode="#,##0\ _г_р_н_."/>
    <numFmt numFmtId="182" formatCode="_-* #,##0.00\ _г_р_н_._-;\-* #,##0.00\ _г_р_н_._-;_-* &quot;-&quot;?\ _г_р_н_._-;_-@_-"/>
    <numFmt numFmtId="183" formatCode="#,##0.0"/>
    <numFmt numFmtId="184" formatCode="_-* #,##0\ _г_р_н_._-;\-* #,##0\ _г_р_н_._-;_-* &quot;-&quot;?\ _г_р_н_._-;_-@_-"/>
    <numFmt numFmtId="185" formatCode="[$-422]d\ mmmm\ yyyy&quot; 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.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11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14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 applyProtection="1">
      <alignment vertical="top" wrapText="1"/>
      <protection/>
    </xf>
    <xf numFmtId="4" fontId="1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53" applyNumberFormat="1" applyFont="1" applyFill="1" applyBorder="1" applyAlignment="1">
      <alignment vertical="center" wrapText="1"/>
      <protection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4" fontId="8" fillId="0" borderId="0" xfId="43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4-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zoomScalePageLayoutView="0" workbookViewId="0" topLeftCell="A13">
      <selection activeCell="E16" sqref="E16"/>
    </sheetView>
  </sheetViews>
  <sheetFormatPr defaultColWidth="9.00390625" defaultRowHeight="12.75"/>
  <cols>
    <col min="1" max="1" width="14.625" style="2" customWidth="1"/>
    <col min="2" max="2" width="25.375" style="2" customWidth="1"/>
    <col min="3" max="3" width="42.875" style="2" customWidth="1"/>
    <col min="4" max="4" width="13.00390625" style="2" customWidth="1"/>
    <col min="5" max="5" width="12.125" style="2" customWidth="1"/>
    <col min="6" max="6" width="13.875" style="2" customWidth="1"/>
    <col min="7" max="7" width="16.25390625" style="2" customWidth="1"/>
    <col min="8" max="16384" width="9.125" style="2" customWidth="1"/>
  </cols>
  <sheetData>
    <row r="1" spans="1:5" ht="15.75">
      <c r="A1" s="3"/>
      <c r="B1" s="3"/>
      <c r="C1" s="3"/>
      <c r="E1" s="2" t="s">
        <v>78</v>
      </c>
    </row>
    <row r="2" spans="1:5" ht="15.75">
      <c r="A2" s="3"/>
      <c r="B2" s="3"/>
      <c r="C2" s="3"/>
      <c r="E2" s="2" t="s">
        <v>0</v>
      </c>
    </row>
    <row r="3" spans="1:5" ht="14.25" customHeight="1">
      <c r="A3" s="1"/>
      <c r="B3" s="1"/>
      <c r="E3" s="2" t="s">
        <v>80</v>
      </c>
    </row>
    <row r="4" spans="1:7" ht="67.5" customHeight="1">
      <c r="A4" s="36" t="s">
        <v>79</v>
      </c>
      <c r="B4" s="36"/>
      <c r="C4" s="36"/>
      <c r="D4" s="36"/>
      <c r="E4" s="36"/>
      <c r="F4" s="36"/>
      <c r="G4" s="36"/>
    </row>
    <row r="5" ht="15.75">
      <c r="G5" s="2" t="s">
        <v>9</v>
      </c>
    </row>
    <row r="6" spans="1:7" ht="49.5" customHeight="1">
      <c r="A6" s="4" t="s">
        <v>1</v>
      </c>
      <c r="B6" s="5" t="s">
        <v>2</v>
      </c>
      <c r="C6" s="37" t="s">
        <v>5</v>
      </c>
      <c r="D6" s="40" t="s">
        <v>6</v>
      </c>
      <c r="E6" s="40" t="s">
        <v>7</v>
      </c>
      <c r="F6" s="40" t="s">
        <v>8</v>
      </c>
      <c r="G6" s="37" t="s">
        <v>50</v>
      </c>
    </row>
    <row r="7" spans="1:7" ht="81" customHeight="1">
      <c r="A7" s="4" t="s">
        <v>3</v>
      </c>
      <c r="B7" s="5" t="s">
        <v>4</v>
      </c>
      <c r="C7" s="37"/>
      <c r="D7" s="40"/>
      <c r="E7" s="40"/>
      <c r="F7" s="40"/>
      <c r="G7" s="37"/>
    </row>
    <row r="8" spans="1:7" ht="45" customHeight="1">
      <c r="A8" s="29" t="s">
        <v>18</v>
      </c>
      <c r="B8" s="28" t="s">
        <v>49</v>
      </c>
      <c r="C8" s="29" t="s">
        <v>60</v>
      </c>
      <c r="D8" s="30"/>
      <c r="E8" s="30"/>
      <c r="F8" s="30"/>
      <c r="G8" s="32">
        <f>G9+G10</f>
        <v>-2585815</v>
      </c>
    </row>
    <row r="9" spans="1:7" ht="47.25">
      <c r="A9" s="10">
        <v>150101</v>
      </c>
      <c r="B9" s="8" t="s">
        <v>13</v>
      </c>
      <c r="C9" s="16" t="s">
        <v>48</v>
      </c>
      <c r="D9" s="21">
        <v>1587413</v>
      </c>
      <c r="E9" s="22">
        <v>94.5</v>
      </c>
      <c r="F9" s="21">
        <v>87189</v>
      </c>
      <c r="G9" s="33">
        <v>-87189</v>
      </c>
    </row>
    <row r="10" spans="1:7" ht="110.25">
      <c r="A10" s="10">
        <v>150101</v>
      </c>
      <c r="B10" s="8" t="s">
        <v>13</v>
      </c>
      <c r="C10" s="16" t="s">
        <v>47</v>
      </c>
      <c r="D10" s="21">
        <v>4074827</v>
      </c>
      <c r="E10" s="22">
        <v>38.7</v>
      </c>
      <c r="F10" s="21">
        <v>2498626</v>
      </c>
      <c r="G10" s="33">
        <v>-2498626</v>
      </c>
    </row>
    <row r="11" spans="1:7" ht="57">
      <c r="A11" s="29">
        <v>191</v>
      </c>
      <c r="B11" s="28" t="s">
        <v>12</v>
      </c>
      <c r="C11" s="29" t="s">
        <v>60</v>
      </c>
      <c r="D11" s="30"/>
      <c r="E11" s="30"/>
      <c r="F11" s="30"/>
      <c r="G11" s="32">
        <f>G12</f>
        <v>18684815</v>
      </c>
    </row>
    <row r="12" spans="1:7" ht="15.75">
      <c r="A12" s="10">
        <v>150101</v>
      </c>
      <c r="B12" s="8" t="s">
        <v>13</v>
      </c>
      <c r="C12" s="18" t="s">
        <v>55</v>
      </c>
      <c r="D12" s="22"/>
      <c r="E12" s="22"/>
      <c r="F12" s="22"/>
      <c r="G12" s="33">
        <f>G13+G14+G18+G20+G21</f>
        <v>18684815</v>
      </c>
    </row>
    <row r="13" spans="1:7" ht="96" customHeight="1">
      <c r="A13" s="10">
        <v>150101</v>
      </c>
      <c r="B13" s="8" t="s">
        <v>13</v>
      </c>
      <c r="C13" s="13" t="s">
        <v>82</v>
      </c>
      <c r="D13" s="22"/>
      <c r="E13" s="22"/>
      <c r="F13" s="22"/>
      <c r="G13" s="33">
        <v>2000000</v>
      </c>
    </row>
    <row r="14" spans="1:7" ht="63.75" customHeight="1">
      <c r="A14" s="10">
        <v>150101</v>
      </c>
      <c r="B14" s="8" t="s">
        <v>13</v>
      </c>
      <c r="C14" s="13" t="s">
        <v>83</v>
      </c>
      <c r="D14" s="22"/>
      <c r="E14" s="22"/>
      <c r="F14" s="22"/>
      <c r="G14" s="33">
        <f>G15+G17+G16</f>
        <v>14000000</v>
      </c>
    </row>
    <row r="15" spans="1:7" ht="30" customHeight="1">
      <c r="A15" s="10">
        <v>150101</v>
      </c>
      <c r="B15" s="8" t="s">
        <v>13</v>
      </c>
      <c r="C15" s="17" t="s">
        <v>52</v>
      </c>
      <c r="D15" s="22"/>
      <c r="E15" s="22"/>
      <c r="F15" s="22"/>
      <c r="G15" s="34">
        <v>2000000</v>
      </c>
    </row>
    <row r="16" spans="1:7" ht="63" customHeight="1">
      <c r="A16" s="10">
        <v>150101</v>
      </c>
      <c r="B16" s="13" t="s">
        <v>13</v>
      </c>
      <c r="C16" s="17" t="s">
        <v>53</v>
      </c>
      <c r="D16" s="22"/>
      <c r="E16" s="22"/>
      <c r="F16" s="22"/>
      <c r="G16" s="34">
        <v>10000000</v>
      </c>
    </row>
    <row r="17" spans="1:7" ht="96.75" customHeight="1">
      <c r="A17" s="10">
        <v>150101</v>
      </c>
      <c r="B17" s="13" t="s">
        <v>13</v>
      </c>
      <c r="C17" s="17" t="s">
        <v>84</v>
      </c>
      <c r="D17" s="22"/>
      <c r="E17" s="22"/>
      <c r="F17" s="22"/>
      <c r="G17" s="34">
        <v>2000000</v>
      </c>
    </row>
    <row r="18" spans="1:7" ht="31.5">
      <c r="A18" s="10">
        <v>150101</v>
      </c>
      <c r="B18" s="8" t="s">
        <v>13</v>
      </c>
      <c r="C18" s="13" t="s">
        <v>51</v>
      </c>
      <c r="D18" s="22"/>
      <c r="E18" s="22"/>
      <c r="F18" s="22"/>
      <c r="G18" s="33">
        <f>G19</f>
        <v>99000</v>
      </c>
    </row>
    <row r="19" spans="1:7" ht="31.5">
      <c r="A19" s="10">
        <v>150101</v>
      </c>
      <c r="B19" s="8" t="s">
        <v>13</v>
      </c>
      <c r="C19" s="17" t="s">
        <v>54</v>
      </c>
      <c r="D19" s="22"/>
      <c r="E19" s="22"/>
      <c r="F19" s="22"/>
      <c r="G19" s="34">
        <v>99000</v>
      </c>
    </row>
    <row r="20" spans="1:7" ht="51.75" customHeight="1">
      <c r="A20" s="10">
        <v>150101</v>
      </c>
      <c r="B20" s="8" t="s">
        <v>13</v>
      </c>
      <c r="C20" s="16" t="s">
        <v>48</v>
      </c>
      <c r="D20" s="21">
        <v>1587413</v>
      </c>
      <c r="E20" s="22">
        <v>94.5</v>
      </c>
      <c r="F20" s="21">
        <v>87189</v>
      </c>
      <c r="G20" s="33">
        <v>87189</v>
      </c>
    </row>
    <row r="21" spans="1:7" ht="112.5" customHeight="1">
      <c r="A21" s="10">
        <v>150101</v>
      </c>
      <c r="B21" s="8" t="s">
        <v>13</v>
      </c>
      <c r="C21" s="16" t="s">
        <v>59</v>
      </c>
      <c r="D21" s="21">
        <v>4074827</v>
      </c>
      <c r="E21" s="22">
        <v>38.7</v>
      </c>
      <c r="F21" s="21">
        <v>2498626</v>
      </c>
      <c r="G21" s="33">
        <v>2498626</v>
      </c>
    </row>
    <row r="22" spans="1:7" ht="15.75">
      <c r="A22" s="29" t="s">
        <v>14</v>
      </c>
      <c r="B22" s="28" t="s">
        <v>15</v>
      </c>
      <c r="C22" s="29" t="s">
        <v>60</v>
      </c>
      <c r="D22" s="30"/>
      <c r="E22" s="30"/>
      <c r="F22" s="30"/>
      <c r="G22" s="32">
        <f>G23</f>
        <v>383230.12</v>
      </c>
    </row>
    <row r="23" spans="1:7" ht="126.75" customHeight="1">
      <c r="A23" s="11" t="s">
        <v>56</v>
      </c>
      <c r="B23" s="19" t="s">
        <v>57</v>
      </c>
      <c r="C23" s="16" t="s">
        <v>58</v>
      </c>
      <c r="D23" s="9"/>
      <c r="E23" s="9"/>
      <c r="F23" s="9"/>
      <c r="G23" s="20">
        <v>383230.12</v>
      </c>
    </row>
    <row r="24" spans="1:7" ht="15" customHeight="1">
      <c r="A24" s="41" t="s">
        <v>17</v>
      </c>
      <c r="B24" s="41"/>
      <c r="C24" s="41"/>
      <c r="D24" s="41"/>
      <c r="E24" s="41"/>
      <c r="F24" s="41"/>
      <c r="G24" s="24">
        <f>G25+G36+G40+G43+G45+G47+G49</f>
        <v>5436720.78</v>
      </c>
    </row>
    <row r="25" spans="1:7" ht="29.25" customHeight="1">
      <c r="A25" s="29" t="s">
        <v>18</v>
      </c>
      <c r="B25" s="28" t="s">
        <v>49</v>
      </c>
      <c r="C25" s="29" t="s">
        <v>60</v>
      </c>
      <c r="D25" s="30"/>
      <c r="E25" s="30"/>
      <c r="F25" s="30"/>
      <c r="G25" s="32">
        <f>G26+G27+G28+G29+G30+G31+G32+G33+G34+G35</f>
        <v>3978349.3400000003</v>
      </c>
    </row>
    <row r="26" spans="1:7" ht="33" customHeight="1">
      <c r="A26" s="11" t="s">
        <v>32</v>
      </c>
      <c r="B26" s="16" t="s">
        <v>33</v>
      </c>
      <c r="C26" s="9"/>
      <c r="D26" s="9"/>
      <c r="E26" s="9"/>
      <c r="F26" s="9"/>
      <c r="G26" s="20">
        <v>1068282.69</v>
      </c>
    </row>
    <row r="27" spans="1:7" ht="49.5" customHeight="1">
      <c r="A27" s="11" t="s">
        <v>61</v>
      </c>
      <c r="B27" s="23" t="s">
        <v>62</v>
      </c>
      <c r="C27" s="9"/>
      <c r="D27" s="9"/>
      <c r="E27" s="9"/>
      <c r="F27" s="9"/>
      <c r="G27" s="20">
        <v>43577.24</v>
      </c>
    </row>
    <row r="28" spans="1:7" ht="47.25" customHeight="1">
      <c r="A28" s="11" t="s">
        <v>34</v>
      </c>
      <c r="B28" s="16" t="s">
        <v>35</v>
      </c>
      <c r="C28" s="9"/>
      <c r="D28" s="9"/>
      <c r="E28" s="9"/>
      <c r="F28" s="9"/>
      <c r="G28" s="20">
        <f>1573006.03+240641.33</f>
        <v>1813647.36</v>
      </c>
    </row>
    <row r="29" spans="1:7" ht="190.5" customHeight="1">
      <c r="A29" s="11" t="s">
        <v>36</v>
      </c>
      <c r="B29" s="16" t="s">
        <v>37</v>
      </c>
      <c r="C29" s="9"/>
      <c r="D29" s="9"/>
      <c r="E29" s="9"/>
      <c r="F29" s="9"/>
      <c r="G29" s="20">
        <f>607788.23+50598</f>
        <v>658386.23</v>
      </c>
    </row>
    <row r="30" spans="1:7" ht="64.5" customHeight="1">
      <c r="A30" s="11" t="s">
        <v>38</v>
      </c>
      <c r="B30" s="16" t="s">
        <v>39</v>
      </c>
      <c r="C30" s="9"/>
      <c r="D30" s="9"/>
      <c r="E30" s="9"/>
      <c r="F30" s="9"/>
      <c r="G30" s="20">
        <v>16778.35</v>
      </c>
    </row>
    <row r="31" spans="1:7" ht="33" customHeight="1">
      <c r="A31" s="11" t="s">
        <v>40</v>
      </c>
      <c r="B31" s="16" t="s">
        <v>41</v>
      </c>
      <c r="C31" s="9"/>
      <c r="D31" s="9"/>
      <c r="E31" s="9"/>
      <c r="F31" s="9"/>
      <c r="G31" s="20">
        <v>10027.72</v>
      </c>
    </row>
    <row r="32" spans="1:7" ht="51" customHeight="1">
      <c r="A32" s="11" t="s">
        <v>42</v>
      </c>
      <c r="B32" s="16" t="s">
        <v>43</v>
      </c>
      <c r="C32" s="9"/>
      <c r="D32" s="9"/>
      <c r="E32" s="9"/>
      <c r="F32" s="9"/>
      <c r="G32" s="20">
        <v>21631.88</v>
      </c>
    </row>
    <row r="33" spans="1:7" ht="21.75" customHeight="1">
      <c r="A33" s="11" t="s">
        <v>44</v>
      </c>
      <c r="B33" s="16" t="s">
        <v>45</v>
      </c>
      <c r="C33" s="9"/>
      <c r="D33" s="9"/>
      <c r="E33" s="9"/>
      <c r="F33" s="9"/>
      <c r="G33" s="20">
        <v>44498</v>
      </c>
    </row>
    <row r="34" spans="1:7" ht="64.5" customHeight="1">
      <c r="A34" s="11" t="s">
        <v>31</v>
      </c>
      <c r="B34" s="16" t="s">
        <v>46</v>
      </c>
      <c r="C34" s="9"/>
      <c r="D34" s="9"/>
      <c r="E34" s="9"/>
      <c r="F34" s="9"/>
      <c r="G34" s="20">
        <v>20422.87</v>
      </c>
    </row>
    <row r="35" spans="1:7" ht="174.75" customHeight="1">
      <c r="A35" s="26" t="s">
        <v>70</v>
      </c>
      <c r="B35" s="12" t="s">
        <v>77</v>
      </c>
      <c r="C35" s="9"/>
      <c r="D35" s="9"/>
      <c r="E35" s="9"/>
      <c r="F35" s="9"/>
      <c r="G35" s="20">
        <v>281097</v>
      </c>
    </row>
    <row r="36" spans="1:7" ht="43.5" customHeight="1">
      <c r="A36" s="29" t="s">
        <v>19</v>
      </c>
      <c r="B36" s="28" t="s">
        <v>20</v>
      </c>
      <c r="C36" s="29" t="s">
        <v>60</v>
      </c>
      <c r="D36" s="30"/>
      <c r="E36" s="30"/>
      <c r="F36" s="30"/>
      <c r="G36" s="32">
        <f>G37+G38+G39</f>
        <v>983200.05</v>
      </c>
    </row>
    <row r="37" spans="1:7" ht="33.75" customHeight="1">
      <c r="A37" s="11" t="s">
        <v>21</v>
      </c>
      <c r="B37" s="12" t="s">
        <v>22</v>
      </c>
      <c r="C37" s="9"/>
      <c r="D37" s="9"/>
      <c r="E37" s="9"/>
      <c r="F37" s="9"/>
      <c r="G37" s="20">
        <v>632204.03</v>
      </c>
    </row>
    <row r="38" spans="1:7" ht="16.5" customHeight="1">
      <c r="A38" s="11" t="s">
        <v>63</v>
      </c>
      <c r="B38" s="25" t="s">
        <v>64</v>
      </c>
      <c r="C38" s="9"/>
      <c r="D38" s="9"/>
      <c r="E38" s="9"/>
      <c r="F38" s="9"/>
      <c r="G38" s="20">
        <v>214995.02</v>
      </c>
    </row>
    <row r="39" spans="1:7" ht="130.5" customHeight="1">
      <c r="A39" s="11" t="s">
        <v>65</v>
      </c>
      <c r="B39" s="12" t="s">
        <v>81</v>
      </c>
      <c r="C39" s="9"/>
      <c r="D39" s="9"/>
      <c r="E39" s="9"/>
      <c r="F39" s="9"/>
      <c r="G39" s="20">
        <v>136001</v>
      </c>
    </row>
    <row r="40" spans="1:7" ht="42.75">
      <c r="A40" s="29" t="s">
        <v>24</v>
      </c>
      <c r="B40" s="28" t="s">
        <v>25</v>
      </c>
      <c r="C40" s="29" t="s">
        <v>60</v>
      </c>
      <c r="D40" s="30"/>
      <c r="E40" s="30"/>
      <c r="F40" s="30"/>
      <c r="G40" s="32">
        <f>G41+G42</f>
        <v>103398.39</v>
      </c>
    </row>
    <row r="41" spans="1:7" ht="16.5">
      <c r="A41" s="11" t="s">
        <v>23</v>
      </c>
      <c r="B41" s="13" t="s">
        <v>26</v>
      </c>
      <c r="C41" s="9"/>
      <c r="D41" s="9"/>
      <c r="E41" s="9"/>
      <c r="F41" s="9"/>
      <c r="G41" s="20">
        <v>18399.99</v>
      </c>
    </row>
    <row r="42" spans="1:7" ht="16.5">
      <c r="A42" s="11" t="s">
        <v>66</v>
      </c>
      <c r="B42" s="13" t="s">
        <v>67</v>
      </c>
      <c r="C42" s="9"/>
      <c r="D42" s="9"/>
      <c r="E42" s="9"/>
      <c r="F42" s="9"/>
      <c r="G42" s="20">
        <v>84998.4</v>
      </c>
    </row>
    <row r="43" spans="1:7" ht="48" customHeight="1">
      <c r="A43" s="29" t="s">
        <v>27</v>
      </c>
      <c r="B43" s="28" t="s">
        <v>28</v>
      </c>
      <c r="C43" s="29" t="s">
        <v>60</v>
      </c>
      <c r="D43" s="30"/>
      <c r="E43" s="30"/>
      <c r="F43" s="30"/>
      <c r="G43" s="32">
        <f>G44</f>
        <v>100000</v>
      </c>
    </row>
    <row r="44" spans="1:7" ht="63">
      <c r="A44" s="11" t="s">
        <v>29</v>
      </c>
      <c r="B44" s="13" t="s">
        <v>30</v>
      </c>
      <c r="C44" s="9"/>
      <c r="D44" s="9"/>
      <c r="E44" s="9"/>
      <c r="F44" s="9"/>
      <c r="G44" s="20">
        <v>100000</v>
      </c>
    </row>
    <row r="45" spans="1:7" ht="71.25">
      <c r="A45" s="29" t="s">
        <v>68</v>
      </c>
      <c r="B45" s="28" t="s">
        <v>69</v>
      </c>
      <c r="C45" s="29" t="s">
        <v>60</v>
      </c>
      <c r="D45" s="30"/>
      <c r="E45" s="30"/>
      <c r="F45" s="30"/>
      <c r="G45" s="32">
        <f>G46</f>
        <v>42900.00000000001</v>
      </c>
    </row>
    <row r="46" spans="1:7" ht="110.25">
      <c r="A46" s="11" t="s">
        <v>70</v>
      </c>
      <c r="B46" s="31" t="s">
        <v>76</v>
      </c>
      <c r="C46" s="9"/>
      <c r="D46" s="9"/>
      <c r="E46" s="9"/>
      <c r="F46" s="9"/>
      <c r="G46" s="20">
        <f>65799.6-22899.6</f>
        <v>42900.00000000001</v>
      </c>
    </row>
    <row r="47" spans="1:7" ht="57">
      <c r="A47" s="29" t="s">
        <v>71</v>
      </c>
      <c r="B47" s="28" t="s">
        <v>12</v>
      </c>
      <c r="C47" s="29" t="s">
        <v>60</v>
      </c>
      <c r="D47" s="30"/>
      <c r="E47" s="30"/>
      <c r="F47" s="30"/>
      <c r="G47" s="32">
        <f>G48</f>
        <v>193873</v>
      </c>
    </row>
    <row r="48" spans="1:7" ht="110.25">
      <c r="A48" s="11" t="s">
        <v>70</v>
      </c>
      <c r="B48" s="31" t="s">
        <v>75</v>
      </c>
      <c r="C48" s="9"/>
      <c r="D48" s="9"/>
      <c r="E48" s="9"/>
      <c r="F48" s="9"/>
      <c r="G48" s="20">
        <v>193873</v>
      </c>
    </row>
    <row r="49" spans="1:7" ht="57">
      <c r="A49" s="29" t="s">
        <v>72</v>
      </c>
      <c r="B49" s="28" t="s">
        <v>73</v>
      </c>
      <c r="C49" s="29" t="s">
        <v>60</v>
      </c>
      <c r="D49" s="30"/>
      <c r="E49" s="30"/>
      <c r="F49" s="30"/>
      <c r="G49" s="32">
        <f>G50</f>
        <v>35000</v>
      </c>
    </row>
    <row r="50" spans="1:7" ht="94.5">
      <c r="A50" s="26" t="s">
        <v>70</v>
      </c>
      <c r="B50" s="27" t="s">
        <v>74</v>
      </c>
      <c r="C50" s="9"/>
      <c r="D50" s="9"/>
      <c r="E50" s="9"/>
      <c r="F50" s="9"/>
      <c r="G50" s="20">
        <v>35000</v>
      </c>
    </row>
    <row r="51" spans="1:7" ht="18.75">
      <c r="A51" s="9"/>
      <c r="B51" s="14" t="s">
        <v>16</v>
      </c>
      <c r="C51" s="9"/>
      <c r="D51" s="9"/>
      <c r="E51" s="9"/>
      <c r="F51" s="9"/>
      <c r="G51" s="35">
        <f>G8+G11+G22+G24</f>
        <v>21918950.9</v>
      </c>
    </row>
    <row r="52" ht="47.25" customHeight="1"/>
    <row r="53" spans="1:8" ht="18.75" customHeight="1">
      <c r="A53" s="39" t="s">
        <v>10</v>
      </c>
      <c r="B53" s="39"/>
      <c r="C53" s="39"/>
      <c r="D53"/>
      <c r="E53" s="7"/>
      <c r="F53" s="38" t="s">
        <v>11</v>
      </c>
      <c r="G53" s="38"/>
      <c r="H53" s="6"/>
    </row>
    <row r="56" ht="15.75">
      <c r="G56" s="15"/>
    </row>
  </sheetData>
  <sheetProtection/>
  <mergeCells count="9">
    <mergeCell ref="A4:G4"/>
    <mergeCell ref="G6:G7"/>
    <mergeCell ref="F53:G53"/>
    <mergeCell ref="A53:C53"/>
    <mergeCell ref="C6:C7"/>
    <mergeCell ref="D6:D7"/>
    <mergeCell ref="E6:E7"/>
    <mergeCell ref="F6:F7"/>
    <mergeCell ref="A24:F24"/>
  </mergeCells>
  <printOptions/>
  <pageMargins left="0.984251968503937" right="0.5905511811023623" top="0.5511811023622047" bottom="0.5905511811023623" header="0.5118110236220472" footer="0.5118110236220472"/>
  <pageSetup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</cp:lastModifiedBy>
  <cp:lastPrinted>2011-02-17T18:29:01Z</cp:lastPrinted>
  <dcterms:created xsi:type="dcterms:W3CDTF">2004-01-17T10:33:37Z</dcterms:created>
  <dcterms:modified xsi:type="dcterms:W3CDTF">2017-06-21T11:35:24Z</dcterms:modified>
  <cp:category/>
  <cp:version/>
  <cp:contentType/>
  <cp:contentStatus/>
</cp:coreProperties>
</file>