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<sst xmlns="http://schemas.openxmlformats.org/spreadsheetml/2006/main" count="138" uniqueCount="87">
  <si>
    <t>до рішення Рівненської обласної ради</t>
  </si>
  <si>
    <t>Зміни до переліку державних та регіональних галузевих програм по обласному бюджету на 2008 рік</t>
  </si>
  <si>
    <t xml:space="preserve">КВК </t>
  </si>
  <si>
    <t>Назва головного
розпорядника коштів, найменування КТКВ</t>
  </si>
  <si>
    <t xml:space="preserve">Загальний фонд </t>
  </si>
  <si>
    <t xml:space="preserve">Спеціальний фонд </t>
  </si>
  <si>
    <t xml:space="preserve">Разом </t>
  </si>
  <si>
    <t>КТКВ</t>
  </si>
  <si>
    <t>Найменування програми</t>
  </si>
  <si>
    <t>сума</t>
  </si>
  <si>
    <t>Всього</t>
  </si>
  <si>
    <t xml:space="preserve">   Перший заступник голови обласної ради                                                                                                                               В.А.Королюк</t>
  </si>
  <si>
    <t>(грн.)</t>
  </si>
  <si>
    <t>Додаток 6</t>
  </si>
  <si>
    <t>200</t>
  </si>
  <si>
    <t>Головне управління агропромислового розвитку облдержадміністрації</t>
  </si>
  <si>
    <t>Програма підтримки збільшення обсягів виробництва зерна жита до 2010 року</t>
  </si>
  <si>
    <t>Програма розвитку галузі  тваринництва області на 2007-2010 роки</t>
  </si>
  <si>
    <t>160903</t>
  </si>
  <si>
    <t>Програми в галузі сільського господарства, лісового господарства, рибальства та мисливства</t>
  </si>
  <si>
    <t>180410</t>
  </si>
  <si>
    <t>Інші заходи, пов'язані з економічною діяльністю</t>
  </si>
  <si>
    <t>050</t>
  </si>
  <si>
    <t>Головне управління праці та соціального захисту населення облдержадміністрації</t>
  </si>
  <si>
    <t>Обласна програма матеріальної підтримки найбільш незахищених верств населення на 2008 рік</t>
  </si>
  <si>
    <t>Обласна програма „Ветеран” на 2006-2009 роки</t>
  </si>
  <si>
    <t>090412</t>
  </si>
  <si>
    <t>Інші видатки на соціальний захист населення</t>
  </si>
  <si>
    <t>250380</t>
  </si>
  <si>
    <t>Інші субвенції</t>
  </si>
  <si>
    <t>070807</t>
  </si>
  <si>
    <t>Інші освітні програми</t>
  </si>
  <si>
    <t>Програма підтримки молоді в області на 2004-2008 роки</t>
  </si>
  <si>
    <t>020</t>
  </si>
  <si>
    <t>Управління освіти і науки облдержадміністрації</t>
  </si>
  <si>
    <t>091214</t>
  </si>
  <si>
    <t xml:space="preserve"> Інші установи та заклади </t>
  </si>
  <si>
    <t>006</t>
  </si>
  <si>
    <t>Обласна державна адміністрація</t>
  </si>
  <si>
    <t>018</t>
  </si>
  <si>
    <t>Відділ міжнародного співробітництва та європейської інтеграції облдержадміністрації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</si>
  <si>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</si>
  <si>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</si>
  <si>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співпраці із закордонними українцями на період до 2010 року</t>
  </si>
  <si>
    <t>Програма розвитку міжнародної і міжрегіональної співпраці на 2007-2009 роки</t>
  </si>
  <si>
    <t>160</t>
  </si>
  <si>
    <t>Головне управління промисловості та розвитку інфраструктури облдержадміністрації</t>
  </si>
  <si>
    <t>Обласна комплексна програма енергозбереження на період 2004-2010 років</t>
  </si>
  <si>
    <t>Програма розвитку насінництва</t>
  </si>
  <si>
    <t>030</t>
  </si>
  <si>
    <t>Управління охорони здоров’я  облдержадміністрації</t>
  </si>
  <si>
    <t>Регіональна програма забезпечення профілактики ВІЛ-інфекції, допомоги та лікування ВІЛ-інфікованих і хворих на СНІД на 2004-2008 роки</t>
  </si>
  <si>
    <t>081009</t>
  </si>
  <si>
    <t>Обласна комплексна програма "Цукровий діабет" на 2008-2009 роки</t>
  </si>
  <si>
    <t>081008</t>
  </si>
  <si>
    <t>Програми і централізовані заходи профілактики СНІДу</t>
  </si>
  <si>
    <t>Обласна програма "Вчитель"</t>
  </si>
  <si>
    <t>Забезпечення централізованих заходів з лікування хворих на цукровий та нецукровий діабет</t>
  </si>
  <si>
    <t>Обласна програма відпочинку та оздоровлення дітей на період до 2008 року</t>
  </si>
  <si>
    <t>250404</t>
  </si>
  <si>
    <t>Інші видатки</t>
  </si>
  <si>
    <t>Програма правової освіти населення Ріненської області на 2006-2010 роки</t>
  </si>
  <si>
    <t>080101</t>
  </si>
  <si>
    <t>Лікарні</t>
  </si>
  <si>
    <t>080201</t>
  </si>
  <si>
    <t xml:space="preserve">Спеціалізовані лікарні та інші спеціалізовані заклади </t>
  </si>
  <si>
    <t>Регіональна програма розвитку позашкільних навчальних закладів Рівненщини на 2002-2008 роки</t>
  </si>
  <si>
    <t>Програма забезпечення реалізації державної політики у сфері міжнаціональних відносин та  розвитку культур національних меншин Рівненщини на 2007-2010 роки</t>
  </si>
  <si>
    <t>Програма інформатизації освітньо-виховної діяльності навчальних закладів області на 2006-2010 роки</t>
  </si>
  <si>
    <t>Програма роботи з обдарованою молоддю області на 2007-2010 роки</t>
  </si>
  <si>
    <t>150</t>
  </si>
  <si>
    <t>Відділ з питань фізичної культури і  спорту  облдержадміністрації</t>
  </si>
  <si>
    <t>130102</t>
  </si>
  <si>
    <t>Проведення навчально-тренувальних зборiв i змагань</t>
  </si>
  <si>
    <t>Програма розвитку фізичної культури і спорту в області на період до 2012 року</t>
  </si>
  <si>
    <t>130201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</si>
  <si>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</si>
  <si>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001</t>
  </si>
  <si>
    <t xml:space="preserve">Обласна рада </t>
  </si>
  <si>
    <t>120201</t>
  </si>
  <si>
    <t>Періодичні видання (газети та журнали)</t>
  </si>
  <si>
    <t>Програма розвитку інформаційного простору на 2008-2010 роки</t>
  </si>
  <si>
    <t>190</t>
  </si>
  <si>
    <t>Управління з питань будівництва та архітектури облдержадміністрації</t>
  </si>
  <si>
    <t xml:space="preserve">Інші субвенції 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</si>
  <si>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</si>
  <si>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від 05.12.2008  №1030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</si>
</sst>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#,##0.000"/>
    <numFmt numFmtId="166" formatCode="#,##0.0000"/>
  </numFmts>
  <fonts count="49">
    <font>
      <sz val="10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name val="Times New Roman"/>
      <family val="1"/>
    </font>
    <font>
      <b/>
      <sz val="14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6" fillId="0" borderId="10" xfId="0" applyNumberFormat="1" applyFont="1" applyBorder="1" applyAlignment="1">
      <alignment horizontal="left" vertical="justify" wrapText="1"/>
    </xf>
    <xf numFmtId="3" fontId="6" fillId="0" borderId="10" xfId="0" applyNumberFormat="1" applyFont="1" applyBorder="1" applyAlignment="1">
      <alignment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3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horizontal="left" vertical="justify" wrapText="1"/>
    </xf>
    <xf numFmtId="49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vertical="top" wrapText="1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>
      <alignment horizontal="left" vertical="justify" wrapText="1"/>
    </xf>
    <xf numFmtId="3" fontId="6" fillId="0" borderId="18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top" wrapText="1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SheetLayoutView="75" zoomScalePageLayoutView="0" workbookViewId="0" topLeftCell="C1">
      <selection activeCell="F3" sqref="F3"/>
    </sheetView>
  </sheetViews>
  <sheetFormatPr defaultColWidth="9.00390625" defaultRowHeight="12.75"/>
  <cols>
    <col min="1" max="1" width="10.00390625" style="1" bestFit="1" customWidth="1"/>
    <col min="2" max="2" width="59.375" style="1" customWidth="1"/>
    <col min="3" max="3" width="72.25390625" style="1" customWidth="1"/>
    <col min="4" max="4" width="21.75390625" style="1" customWidth="1"/>
    <col min="5" max="5" width="22.00390625" style="1" customWidth="1"/>
    <col min="6" max="6" width="12.875" style="1" customWidth="1"/>
    <col min="7" max="7" width="22.625" style="1" customWidth="1"/>
    <col min="8" max="16384" width="9.125" style="1" customWidth="1"/>
  </cols>
  <sheetData>
    <row r="1" spans="2:6" ht="24" customHeight="1">
      <c r="B1" s="2"/>
      <c r="C1" s="69"/>
      <c r="D1" s="69"/>
      <c r="E1" s="13" t="s">
        <v>13</v>
      </c>
      <c r="F1" s="14"/>
    </row>
    <row r="2" spans="3:6" ht="15.75">
      <c r="C2" s="2"/>
      <c r="E2" s="14"/>
      <c r="F2" s="13" t="s">
        <v>0</v>
      </c>
    </row>
    <row r="3" spans="3:6" ht="18" customHeight="1">
      <c r="C3" s="30"/>
      <c r="E3" s="14" t="s">
        <v>86</v>
      </c>
      <c r="F3" s="13"/>
    </row>
    <row r="4" spans="3:6" ht="18" customHeight="1">
      <c r="C4" s="2"/>
      <c r="E4" s="14"/>
      <c r="F4" s="13"/>
    </row>
    <row r="5" spans="1:7" ht="53.25" customHeight="1">
      <c r="A5" s="4"/>
      <c r="B5" s="70" t="s">
        <v>1</v>
      </c>
      <c r="C5" s="70"/>
      <c r="D5" s="70"/>
      <c r="E5" s="70"/>
      <c r="F5" s="70"/>
      <c r="G5" s="70"/>
    </row>
    <row r="6" ht="26.25" customHeight="1" thickBot="1">
      <c r="G6" s="3" t="s">
        <v>12</v>
      </c>
    </row>
    <row r="7" spans="1:7" ht="39.75" customHeight="1">
      <c r="A7" s="15" t="s">
        <v>2</v>
      </c>
      <c r="B7" s="71" t="s">
        <v>3</v>
      </c>
      <c r="C7" s="73" t="s">
        <v>4</v>
      </c>
      <c r="D7" s="73"/>
      <c r="E7" s="73" t="s">
        <v>5</v>
      </c>
      <c r="F7" s="73"/>
      <c r="G7" s="16" t="s">
        <v>6</v>
      </c>
    </row>
    <row r="8" spans="1:7" ht="41.25" customHeight="1" thickBot="1">
      <c r="A8" s="45" t="s">
        <v>7</v>
      </c>
      <c r="B8" s="72"/>
      <c r="C8" s="46" t="s">
        <v>8</v>
      </c>
      <c r="D8" s="46" t="s">
        <v>9</v>
      </c>
      <c r="E8" s="46" t="s">
        <v>8</v>
      </c>
      <c r="F8" s="46" t="s">
        <v>9</v>
      </c>
      <c r="G8" s="47" t="s">
        <v>9</v>
      </c>
    </row>
    <row r="9" spans="1:7" ht="41.25" customHeight="1">
      <c r="A9" s="64" t="s">
        <v>77</v>
      </c>
      <c r="B9" s="54" t="s">
        <v>78</v>
      </c>
      <c r="C9" s="55" t="s">
        <v>10</v>
      </c>
      <c r="D9" s="56">
        <f>D10</f>
        <v>50000</v>
      </c>
      <c r="E9" s="57" t="s">
        <v>10</v>
      </c>
      <c r="F9" s="56">
        <f>F10</f>
        <v>0</v>
      </c>
      <c r="G9" s="65">
        <f>F9+D9</f>
        <v>50000</v>
      </c>
    </row>
    <row r="10" spans="1:7" ht="41.25" customHeight="1">
      <c r="A10" s="20" t="s">
        <v>79</v>
      </c>
      <c r="B10" s="18" t="s">
        <v>80</v>
      </c>
      <c r="C10" s="18" t="s">
        <v>81</v>
      </c>
      <c r="D10" s="35">
        <v>50000</v>
      </c>
      <c r="E10" s="48"/>
      <c r="F10" s="48"/>
      <c r="G10" s="38">
        <f>D10+F10</f>
        <v>50000</v>
      </c>
    </row>
    <row r="11" spans="1:7" ht="30.75" customHeight="1">
      <c r="A11" s="40" t="s">
        <v>37</v>
      </c>
      <c r="B11" s="31" t="s">
        <v>38</v>
      </c>
      <c r="C11" s="12" t="s">
        <v>10</v>
      </c>
      <c r="D11" s="36">
        <f>D12+D13</f>
        <v>-60000</v>
      </c>
      <c r="E11" s="49" t="s">
        <v>10</v>
      </c>
      <c r="F11" s="36">
        <f>F12</f>
        <v>0</v>
      </c>
      <c r="G11" s="37">
        <f>F11+D11</f>
        <v>-60000</v>
      </c>
    </row>
    <row r="12" spans="1:7" ht="40.5" customHeight="1">
      <c r="A12" s="20" t="s">
        <v>59</v>
      </c>
      <c r="B12" s="18" t="s">
        <v>60</v>
      </c>
      <c r="C12" s="18" t="s">
        <v>61</v>
      </c>
      <c r="D12" s="35">
        <v>-10000</v>
      </c>
      <c r="E12" s="48"/>
      <c r="F12" s="48"/>
      <c r="G12" s="38">
        <f aca="true" t="shared" si="0" ref="G12:G45">F12+D12</f>
        <v>-10000</v>
      </c>
    </row>
    <row r="13" spans="1:7" s="30" customFormat="1" ht="40.5" customHeight="1">
      <c r="A13" s="20" t="s">
        <v>79</v>
      </c>
      <c r="B13" s="18" t="s">
        <v>80</v>
      </c>
      <c r="C13" s="18" t="s">
        <v>81</v>
      </c>
      <c r="D13" s="35">
        <v>-50000</v>
      </c>
      <c r="E13" s="50"/>
      <c r="F13" s="50"/>
      <c r="G13" s="38">
        <f t="shared" si="0"/>
        <v>-50000</v>
      </c>
    </row>
    <row r="14" spans="1:7" ht="45.75" customHeight="1">
      <c r="A14" s="40" t="s">
        <v>39</v>
      </c>
      <c r="B14" s="26" t="s">
        <v>40</v>
      </c>
      <c r="C14" s="12" t="s">
        <v>10</v>
      </c>
      <c r="D14" s="36">
        <f>D15+D16</f>
        <v>-72100</v>
      </c>
      <c r="E14" s="49" t="s">
        <v>10</v>
      </c>
      <c r="F14" s="36">
        <f>F15+F16</f>
        <v>0</v>
      </c>
      <c r="G14" s="37">
        <f t="shared" si="0"/>
        <v>-72100</v>
      </c>
    </row>
    <row r="15" spans="1:7" ht="81" customHeight="1">
      <c r="A15" s="20" t="s">
        <v>41</v>
      </c>
      <c r="B15" s="18" t="s">
        <v>42</v>
      </c>
      <c r="C15" s="18" t="s">
        <v>43</v>
      </c>
      <c r="D15" s="35">
        <v>-2100</v>
      </c>
      <c r="E15" s="48"/>
      <c r="F15" s="48"/>
      <c r="G15" s="38">
        <f t="shared" si="0"/>
        <v>-2100</v>
      </c>
    </row>
    <row r="16" spans="1:7" ht="40.5" customHeight="1">
      <c r="A16" s="20" t="s">
        <v>20</v>
      </c>
      <c r="B16" s="18" t="s">
        <v>21</v>
      </c>
      <c r="C16" s="18" t="s">
        <v>44</v>
      </c>
      <c r="D16" s="35">
        <v>-70000</v>
      </c>
      <c r="E16" s="48"/>
      <c r="F16" s="48"/>
      <c r="G16" s="38">
        <f t="shared" si="0"/>
        <v>-70000</v>
      </c>
    </row>
    <row r="17" spans="1:7" ht="43.5" customHeight="1">
      <c r="A17" s="25" t="s">
        <v>33</v>
      </c>
      <c r="B17" s="26" t="s">
        <v>34</v>
      </c>
      <c r="C17" s="12" t="s">
        <v>10</v>
      </c>
      <c r="D17" s="36">
        <f>D18+D20+D19+D21+D22+D23+D24</f>
        <v>-64770</v>
      </c>
      <c r="E17" s="49" t="s">
        <v>10</v>
      </c>
      <c r="F17" s="36">
        <f>F18+F19</f>
        <v>0</v>
      </c>
      <c r="G17" s="37">
        <f t="shared" si="0"/>
        <v>-64770</v>
      </c>
    </row>
    <row r="18" spans="1:7" ht="24.75" customHeight="1">
      <c r="A18" s="20" t="s">
        <v>30</v>
      </c>
      <c r="B18" s="18" t="s">
        <v>31</v>
      </c>
      <c r="C18" s="18" t="s">
        <v>32</v>
      </c>
      <c r="D18" s="35">
        <v>-4380</v>
      </c>
      <c r="E18" s="48"/>
      <c r="F18" s="48"/>
      <c r="G18" s="52">
        <f t="shared" si="0"/>
        <v>-4380</v>
      </c>
    </row>
    <row r="19" spans="1:7" ht="24" customHeight="1">
      <c r="A19" s="20" t="s">
        <v>30</v>
      </c>
      <c r="B19" s="18" t="s">
        <v>31</v>
      </c>
      <c r="C19" s="18" t="s">
        <v>56</v>
      </c>
      <c r="D19" s="35">
        <v>769</v>
      </c>
      <c r="E19" s="48"/>
      <c r="F19" s="48"/>
      <c r="G19" s="52">
        <f t="shared" si="0"/>
        <v>769</v>
      </c>
    </row>
    <row r="20" spans="1:7" ht="45" customHeight="1">
      <c r="A20" s="20" t="s">
        <v>30</v>
      </c>
      <c r="B20" s="18" t="s">
        <v>31</v>
      </c>
      <c r="C20" s="32" t="s">
        <v>66</v>
      </c>
      <c r="D20" s="35">
        <v>-7500</v>
      </c>
      <c r="E20" s="48"/>
      <c r="F20" s="48"/>
      <c r="G20" s="52">
        <f t="shared" si="0"/>
        <v>-7500</v>
      </c>
    </row>
    <row r="21" spans="1:7" ht="58.5" customHeight="1">
      <c r="A21" s="20" t="s">
        <v>30</v>
      </c>
      <c r="B21" s="18" t="s">
        <v>31</v>
      </c>
      <c r="C21" s="32" t="s">
        <v>67</v>
      </c>
      <c r="D21" s="35">
        <v>-5000</v>
      </c>
      <c r="E21" s="48"/>
      <c r="F21" s="48"/>
      <c r="G21" s="52">
        <f t="shared" si="0"/>
        <v>-5000</v>
      </c>
    </row>
    <row r="22" spans="1:7" ht="37.5" customHeight="1">
      <c r="A22" s="20" t="s">
        <v>30</v>
      </c>
      <c r="B22" s="18" t="s">
        <v>31</v>
      </c>
      <c r="C22" s="32" t="s">
        <v>68</v>
      </c>
      <c r="D22" s="35">
        <v>-10000</v>
      </c>
      <c r="E22" s="48"/>
      <c r="F22" s="48"/>
      <c r="G22" s="52">
        <f t="shared" si="0"/>
        <v>-10000</v>
      </c>
    </row>
    <row r="23" spans="1:7" ht="40.5" customHeight="1">
      <c r="A23" s="20" t="s">
        <v>30</v>
      </c>
      <c r="B23" s="18" t="s">
        <v>31</v>
      </c>
      <c r="C23" s="32" t="s">
        <v>69</v>
      </c>
      <c r="D23" s="35">
        <v>-37943</v>
      </c>
      <c r="E23" s="48"/>
      <c r="F23" s="48"/>
      <c r="G23" s="52">
        <f t="shared" si="0"/>
        <v>-37943</v>
      </c>
    </row>
    <row r="24" spans="1:7" ht="75" customHeight="1">
      <c r="A24" s="20" t="s">
        <v>41</v>
      </c>
      <c r="B24" s="18" t="s">
        <v>42</v>
      </c>
      <c r="C24" s="32" t="s">
        <v>58</v>
      </c>
      <c r="D24" s="35">
        <v>-716</v>
      </c>
      <c r="E24" s="48"/>
      <c r="F24" s="48"/>
      <c r="G24" s="52">
        <f t="shared" si="0"/>
        <v>-716</v>
      </c>
    </row>
    <row r="25" spans="1:7" ht="44.25" customHeight="1">
      <c r="A25" s="25" t="s">
        <v>49</v>
      </c>
      <c r="B25" s="26" t="s">
        <v>50</v>
      </c>
      <c r="C25" s="12" t="s">
        <v>10</v>
      </c>
      <c r="D25" s="36">
        <f>D26+D27+D28+D29</f>
        <v>326318.17</v>
      </c>
      <c r="E25" s="49" t="s">
        <v>10</v>
      </c>
      <c r="F25" s="51"/>
      <c r="G25" s="37">
        <f t="shared" si="0"/>
        <v>326318.17</v>
      </c>
    </row>
    <row r="26" spans="1:7" ht="57" customHeight="1">
      <c r="A26" s="34" t="s">
        <v>54</v>
      </c>
      <c r="B26" s="33" t="s">
        <v>55</v>
      </c>
      <c r="C26" s="33" t="s">
        <v>51</v>
      </c>
      <c r="D26" s="35">
        <v>-10000</v>
      </c>
      <c r="E26" s="48"/>
      <c r="F26" s="48"/>
      <c r="G26" s="38">
        <f t="shared" si="0"/>
        <v>-10000</v>
      </c>
    </row>
    <row r="27" spans="1:7" ht="45" customHeight="1">
      <c r="A27" s="34" t="s">
        <v>52</v>
      </c>
      <c r="B27" s="33" t="s">
        <v>57</v>
      </c>
      <c r="C27" s="32" t="s">
        <v>53</v>
      </c>
      <c r="D27" s="35">
        <v>190000</v>
      </c>
      <c r="E27" s="48"/>
      <c r="F27" s="48"/>
      <c r="G27" s="38">
        <f t="shared" si="0"/>
        <v>190000</v>
      </c>
    </row>
    <row r="28" spans="1:7" ht="46.5" customHeight="1">
      <c r="A28" s="34" t="s">
        <v>62</v>
      </c>
      <c r="B28" s="33" t="s">
        <v>63</v>
      </c>
      <c r="C28" s="18" t="s">
        <v>47</v>
      </c>
      <c r="D28" s="35">
        <v>48800</v>
      </c>
      <c r="E28" s="48"/>
      <c r="F28" s="48"/>
      <c r="G28" s="38">
        <f t="shared" si="0"/>
        <v>48800</v>
      </c>
    </row>
    <row r="29" spans="1:7" ht="39" customHeight="1">
      <c r="A29" s="20" t="s">
        <v>64</v>
      </c>
      <c r="B29" s="18" t="s">
        <v>65</v>
      </c>
      <c r="C29" s="18" t="s">
        <v>47</v>
      </c>
      <c r="D29" s="35">
        <v>97518.17</v>
      </c>
      <c r="E29" s="48"/>
      <c r="F29" s="48"/>
      <c r="G29" s="38">
        <f t="shared" si="0"/>
        <v>97518.17</v>
      </c>
    </row>
    <row r="30" spans="1:7" ht="44.25" customHeight="1">
      <c r="A30" s="25" t="s">
        <v>22</v>
      </c>
      <c r="B30" s="26" t="s">
        <v>23</v>
      </c>
      <c r="C30" s="12" t="s">
        <v>10</v>
      </c>
      <c r="D30" s="36">
        <f>D31+D32</f>
        <v>-76600</v>
      </c>
      <c r="E30" s="49" t="s">
        <v>10</v>
      </c>
      <c r="F30" s="36">
        <f>F31+F32</f>
        <v>0</v>
      </c>
      <c r="G30" s="37">
        <f t="shared" si="0"/>
        <v>-76600</v>
      </c>
    </row>
    <row r="31" spans="1:7" ht="41.25" customHeight="1">
      <c r="A31" s="20" t="s">
        <v>35</v>
      </c>
      <c r="B31" s="18" t="s">
        <v>36</v>
      </c>
      <c r="C31" s="18" t="s">
        <v>24</v>
      </c>
      <c r="D31" s="35">
        <v>-40000</v>
      </c>
      <c r="E31" s="48"/>
      <c r="F31" s="48"/>
      <c r="G31" s="38">
        <f t="shared" si="0"/>
        <v>-40000</v>
      </c>
    </row>
    <row r="32" spans="1:7" ht="29.25" customHeight="1">
      <c r="A32" s="20" t="s">
        <v>26</v>
      </c>
      <c r="B32" s="18" t="s">
        <v>27</v>
      </c>
      <c r="C32" s="18" t="s">
        <v>25</v>
      </c>
      <c r="D32" s="35">
        <v>-36600</v>
      </c>
      <c r="E32" s="48"/>
      <c r="F32" s="48"/>
      <c r="G32" s="38">
        <f t="shared" si="0"/>
        <v>-36600</v>
      </c>
    </row>
    <row r="33" spans="1:7" ht="39" customHeight="1">
      <c r="A33" s="25" t="s">
        <v>70</v>
      </c>
      <c r="B33" s="39" t="s">
        <v>71</v>
      </c>
      <c r="C33" s="12" t="s">
        <v>10</v>
      </c>
      <c r="D33" s="36">
        <f>D34+D35+D36</f>
        <v>-111440.5</v>
      </c>
      <c r="E33" s="49" t="s">
        <v>10</v>
      </c>
      <c r="F33" s="51">
        <f>F34+F35</f>
        <v>0</v>
      </c>
      <c r="G33" s="37">
        <f t="shared" si="0"/>
        <v>-111440.5</v>
      </c>
    </row>
    <row r="34" spans="1:7" ht="42" customHeight="1">
      <c r="A34" s="20" t="s">
        <v>72</v>
      </c>
      <c r="B34" s="18" t="s">
        <v>73</v>
      </c>
      <c r="C34" s="18" t="s">
        <v>74</v>
      </c>
      <c r="D34" s="35">
        <f>-57799.96-45000</f>
        <v>-102799.95999999999</v>
      </c>
      <c r="E34" s="48"/>
      <c r="F34" s="48"/>
      <c r="G34" s="38">
        <f t="shared" si="0"/>
        <v>-102799.95999999999</v>
      </c>
    </row>
    <row r="35" spans="1:7" ht="42.75" customHeight="1">
      <c r="A35" s="66">
        <v>130112</v>
      </c>
      <c r="B35" s="18" t="s">
        <v>60</v>
      </c>
      <c r="C35" s="18" t="s">
        <v>74</v>
      </c>
      <c r="D35" s="35">
        <v>-53640.54</v>
      </c>
      <c r="E35" s="48"/>
      <c r="F35" s="48"/>
      <c r="G35" s="38">
        <f t="shared" si="0"/>
        <v>-53640.54</v>
      </c>
    </row>
    <row r="36" spans="1:7" ht="78" customHeight="1">
      <c r="A36" s="20" t="s">
        <v>75</v>
      </c>
      <c r="B36" s="18" t="s">
        <v>76</v>
      </c>
      <c r="C36" s="18" t="s">
        <v>74</v>
      </c>
      <c r="D36" s="35">
        <v>45000</v>
      </c>
      <c r="E36" s="48"/>
      <c r="F36" s="48"/>
      <c r="G36" s="38">
        <f t="shared" si="0"/>
        <v>45000</v>
      </c>
    </row>
    <row r="37" spans="1:7" ht="42" customHeight="1">
      <c r="A37" s="22" t="s">
        <v>45</v>
      </c>
      <c r="B37" s="19" t="s">
        <v>46</v>
      </c>
      <c r="C37" s="12" t="s">
        <v>10</v>
      </c>
      <c r="D37" s="36">
        <f>D38</f>
        <v>-146318.17</v>
      </c>
      <c r="E37" s="49" t="s">
        <v>10</v>
      </c>
      <c r="F37" s="36">
        <f>F38</f>
        <v>0</v>
      </c>
      <c r="G37" s="37">
        <f t="shared" si="0"/>
        <v>-146318.17</v>
      </c>
    </row>
    <row r="38" spans="1:7" ht="42" customHeight="1">
      <c r="A38" s="20" t="s">
        <v>28</v>
      </c>
      <c r="B38" s="18" t="s">
        <v>29</v>
      </c>
      <c r="C38" s="17" t="s">
        <v>47</v>
      </c>
      <c r="D38" s="35">
        <f>-145150-1168.17</f>
        <v>-146318.17</v>
      </c>
      <c r="E38" s="48"/>
      <c r="F38" s="48"/>
      <c r="G38" s="38">
        <f t="shared" si="0"/>
        <v>-146318.17</v>
      </c>
    </row>
    <row r="39" spans="1:7" ht="42" customHeight="1">
      <c r="A39" s="67" t="s">
        <v>82</v>
      </c>
      <c r="B39" s="19" t="s">
        <v>83</v>
      </c>
      <c r="C39" s="12" t="s">
        <v>10</v>
      </c>
      <c r="D39" s="36">
        <f>D40+D41</f>
        <v>90000</v>
      </c>
      <c r="E39" s="49" t="s">
        <v>10</v>
      </c>
      <c r="F39" s="51">
        <f>F40+F41</f>
        <v>0</v>
      </c>
      <c r="G39" s="37">
        <f>F39+D39</f>
        <v>90000</v>
      </c>
    </row>
    <row r="40" spans="1:7" ht="57" customHeight="1">
      <c r="A40" s="21" t="s">
        <v>20</v>
      </c>
      <c r="B40" s="17" t="s">
        <v>21</v>
      </c>
      <c r="C40" s="17" t="s">
        <v>85</v>
      </c>
      <c r="D40" s="35">
        <v>-100000</v>
      </c>
      <c r="E40" s="48"/>
      <c r="F40" s="48"/>
      <c r="G40" s="38">
        <f>F40+D40</f>
        <v>-100000</v>
      </c>
    </row>
    <row r="41" spans="1:7" ht="57" customHeight="1">
      <c r="A41" s="21" t="s">
        <v>28</v>
      </c>
      <c r="B41" s="17" t="s">
        <v>84</v>
      </c>
      <c r="C41" s="17" t="s">
        <v>85</v>
      </c>
      <c r="D41" s="35">
        <v>190000</v>
      </c>
      <c r="E41" s="48"/>
      <c r="F41" s="48"/>
      <c r="G41" s="38">
        <f>F41+D41</f>
        <v>190000</v>
      </c>
    </row>
    <row r="42" spans="1:7" ht="41.25" customHeight="1">
      <c r="A42" s="22" t="s">
        <v>14</v>
      </c>
      <c r="B42" s="19" t="s">
        <v>15</v>
      </c>
      <c r="C42" s="12" t="s">
        <v>10</v>
      </c>
      <c r="D42" s="36">
        <f>D43+D44+D45</f>
        <v>0</v>
      </c>
      <c r="E42" s="49" t="s">
        <v>10</v>
      </c>
      <c r="F42" s="36">
        <v>0</v>
      </c>
      <c r="G42" s="37">
        <f t="shared" si="0"/>
        <v>0</v>
      </c>
    </row>
    <row r="43" spans="1:7" ht="41.25" customHeight="1">
      <c r="A43" s="21" t="s">
        <v>18</v>
      </c>
      <c r="B43" s="24" t="s">
        <v>19</v>
      </c>
      <c r="C43" s="18" t="s">
        <v>16</v>
      </c>
      <c r="D43" s="35">
        <v>425416</v>
      </c>
      <c r="E43" s="53"/>
      <c r="F43" s="53"/>
      <c r="G43" s="38">
        <f t="shared" si="0"/>
        <v>425416</v>
      </c>
    </row>
    <row r="44" spans="1:7" ht="39" customHeight="1">
      <c r="A44" s="21" t="s">
        <v>18</v>
      </c>
      <c r="B44" s="24" t="s">
        <v>19</v>
      </c>
      <c r="C44" s="18" t="s">
        <v>48</v>
      </c>
      <c r="D44" s="35">
        <v>-60416</v>
      </c>
      <c r="E44" s="53"/>
      <c r="F44" s="53"/>
      <c r="G44" s="38">
        <f t="shared" si="0"/>
        <v>-60416</v>
      </c>
    </row>
    <row r="45" spans="1:7" ht="42.75" customHeight="1" thickBot="1">
      <c r="A45" s="58" t="s">
        <v>18</v>
      </c>
      <c r="B45" s="59" t="s">
        <v>19</v>
      </c>
      <c r="C45" s="60" t="s">
        <v>17</v>
      </c>
      <c r="D45" s="61">
        <v>-365000</v>
      </c>
      <c r="E45" s="62"/>
      <c r="F45" s="62"/>
      <c r="G45" s="63">
        <f t="shared" si="0"/>
        <v>-365000</v>
      </c>
    </row>
    <row r="46" spans="1:7" s="5" customFormat="1" ht="32.25" customHeight="1" thickBot="1">
      <c r="A46" s="41"/>
      <c r="B46" s="44" t="s">
        <v>10</v>
      </c>
      <c r="C46" s="42"/>
      <c r="D46" s="43">
        <f>D9+D11+D14+D17+D25+D30+D33+D37+D39+D42</f>
        <v>-64910.50000000003</v>
      </c>
      <c r="E46" s="43"/>
      <c r="F46" s="43">
        <f>F9+F11+F14+F17+F25+F30+F33+F37+F39+F42</f>
        <v>0</v>
      </c>
      <c r="G46" s="68">
        <f>G9+G11+G14+G17+G25+G30+G33+G37+G39+G42</f>
        <v>-64910.50000000003</v>
      </c>
    </row>
    <row r="47" spans="1:7" s="5" customFormat="1" ht="24" customHeight="1">
      <c r="A47" s="27"/>
      <c r="B47" s="28"/>
      <c r="C47" s="29"/>
      <c r="D47" s="29"/>
      <c r="E47" s="29"/>
      <c r="F47" s="29"/>
      <c r="G47" s="29"/>
    </row>
    <row r="48" spans="1:7" s="9" customFormat="1" ht="18" customHeight="1">
      <c r="A48" s="6"/>
      <c r="B48" s="7"/>
      <c r="C48" s="8"/>
      <c r="D48" s="8"/>
      <c r="E48" s="2"/>
      <c r="F48" s="8"/>
      <c r="G48" s="8"/>
    </row>
    <row r="49" ht="18">
      <c r="B49" s="23" t="s">
        <v>11</v>
      </c>
    </row>
    <row r="55" spans="1:4" ht="30.75" customHeight="1">
      <c r="A55" s="2"/>
      <c r="B55" s="10"/>
      <c r="C55" s="10"/>
      <c r="D55" s="11"/>
    </row>
  </sheetData>
  <sheetProtection/>
  <mergeCells count="5">
    <mergeCell ref="C1:D1"/>
    <mergeCell ref="B5:G5"/>
    <mergeCell ref="B7:B8"/>
    <mergeCell ref="C7:D7"/>
    <mergeCell ref="E7:F7"/>
  </mergeCells>
  <printOptions/>
  <pageMargins left="0.984251968503937" right="0.3937007874015748" top="0.5905511811023623" bottom="0.5905511811023623" header="0.31496062992125984" footer="0.2755905511811024"/>
  <pageSetup horizontalDpi="600" verticalDpi="600" orientation="landscape" paperSize="9" scale="60" r:id="rId1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IPanchuk</dc:creator>
  <cp:keywords/>
  <dc:description/>
  <cp:lastModifiedBy>USER</cp:lastModifiedBy>
  <cp:lastPrinted>2008-12-08T08:52:14Z</cp:lastPrinted>
  <dcterms:created xsi:type="dcterms:W3CDTF">2008-04-21T07:41:51Z</dcterms:created>
  <dcterms:modified xsi:type="dcterms:W3CDTF">2017-06-21T13:09:28Z</dcterms:modified>
  <cp:category/>
  <cp:version/>
  <cp:contentType/>
  <cp:contentStatus/>
</cp:coreProperties>
</file>