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дод 6" sheetId="1" r:id="rId1"/>
  </sheets>
  <definedNames>
    <definedName name="_xlnm.Print_Titles" localSheetId="0">'дод 6'!$7:$8</definedName>
    <definedName name="_xlnm.Print_Area" localSheetId="0">'дод 6'!$A$1:$G$44</definedName>
  </definedNames>
  <calcPr fullCalcOnLoad="1"/>
</workbook>
</file>

<file path=xl/sharedStrings.xml><?xml version="1.0" encoding="utf-8"?>
<sst xmlns="http://schemas.openxmlformats.org/spreadsheetml/2006/main" count="113" uniqueCount="81">
  <si>
    <t>Всього</t>
  </si>
  <si>
    <t xml:space="preserve">Загальний фонд </t>
  </si>
  <si>
    <t>Найменування програми</t>
  </si>
  <si>
    <t>сума</t>
  </si>
  <si>
    <t>Головне управління агропромислового розвитку облдержадміністрації</t>
  </si>
  <si>
    <t>Відділ у справах сім‘ї та молоді облдержадміністрації</t>
  </si>
  <si>
    <t>Головне управління праці та соціального захисту населення облдержадміністрації</t>
  </si>
  <si>
    <t xml:space="preserve">Спеціальний фонд </t>
  </si>
  <si>
    <t xml:space="preserve">Разом </t>
  </si>
  <si>
    <t>до рішення Рівненської обласної ради</t>
  </si>
  <si>
    <t>091103</t>
  </si>
  <si>
    <t>091102</t>
  </si>
  <si>
    <t xml:space="preserve">                                                                  -//-//-//-</t>
  </si>
  <si>
    <t>Надання державного  пільгового кредиту індивідуальним сільським забудовникам</t>
  </si>
  <si>
    <t>Програми i заходи центрiв соцiальних служб для сім'ї, дітей та молодi</t>
  </si>
  <si>
    <t>Соціальні програми i заходи державних органiв у справах молоді</t>
  </si>
  <si>
    <t>Надання пільгового довгострокового кредиту громадянам на будівництво (реконструкцію) та придбання житла</t>
  </si>
  <si>
    <t>091214</t>
  </si>
  <si>
    <t>(грн.)</t>
  </si>
  <si>
    <t>Обласна цільова програма індивідуального житлового будівництва у сільській місцевості "Власний дім" на 2010-2015 роки</t>
  </si>
  <si>
    <t>Код типової відомчої класифікації видатків місцевих бюджетів</t>
  </si>
  <si>
    <t>Код типової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</si>
  <si>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</si>
  <si>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</si>
  <si>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091106</t>
  </si>
  <si>
    <t>Iншi видатки</t>
  </si>
  <si>
    <t>11</t>
  </si>
  <si>
    <t>Програма підтримки молоді в області на 2009-2015 роки, в тому числі</t>
  </si>
  <si>
    <t>15</t>
  </si>
  <si>
    <t>53</t>
  </si>
  <si>
    <t>Обласна програма матеріальної підтримки найбільш незахищених верств населення на 2012 рік</t>
  </si>
  <si>
    <t>Надання бюджетних позичок суб'єктам підприємницької діяльності </t>
  </si>
  <si>
    <t>Програма підтримки фермерських господарств області на 2011-2015 роки</t>
  </si>
  <si>
    <t>Програма розвитку туризму в Рівненській області  на 2011-2015 роки</t>
  </si>
  <si>
    <t>Обласна програма забезпечення молоді житлом на 2003-2012 роки</t>
  </si>
  <si>
    <t>250404</t>
  </si>
  <si>
    <t xml:space="preserve">Програми в галузі сільського господарства, лісового господарства, рибальства та мисливства </t>
  </si>
  <si>
    <t>Програма забезпечення області продовольчим зерном</t>
  </si>
  <si>
    <t>Головне управління з питань внутрішньої політики та інформації облдержадміністрації</t>
  </si>
  <si>
    <t>08</t>
  </si>
  <si>
    <t>120300</t>
  </si>
  <si>
    <t>Книговидання</t>
  </si>
  <si>
    <t>Програма підтримки національного книговидання, популяризації української книги та сприяння книгорозповсюдженню в Рівненській області на 2009-2013 роки</t>
  </si>
  <si>
    <t>Головне управління  з питань будівництва та архітектури облдержадміністрації</t>
  </si>
  <si>
    <t>47</t>
  </si>
  <si>
    <t>250380</t>
  </si>
  <si>
    <t>Інші субвенції</t>
  </si>
  <si>
    <t>Головне управління економіки та інвестиційної політики облдержадміністрації</t>
  </si>
  <si>
    <t>73</t>
  </si>
  <si>
    <t>180404</t>
  </si>
  <si>
    <t>Підтримка малого і середнього підприємництва</t>
  </si>
  <si>
    <t>Обласна програма розвитку малого підприємництва в Рівненській області на 2011-2012 роки</t>
  </si>
  <si>
    <t>180410</t>
  </si>
  <si>
    <t>Інші заходи, пов'язані з економічною діяльністю</t>
  </si>
  <si>
    <t>Програма науково-технічного та інноваційного розвитку Рівненської області на 2011-2013 роки</t>
  </si>
  <si>
    <t>Служба у справах дітей облдержадміністрації</t>
  </si>
  <si>
    <t>20</t>
  </si>
  <si>
    <t>090802</t>
  </si>
  <si>
    <t>Інші програми соціального захисту дітей</t>
  </si>
  <si>
    <t>План заходів з виконання у 2011 році Загальнодержавної програми "Національний план дій щодо реалізації Конвенції ООН про права дитини" на період до 2016 року</t>
  </si>
  <si>
    <t>Управління культури і туризму облдержадміністрації</t>
  </si>
  <si>
    <t>24</t>
  </si>
  <si>
    <t>Інші видатки</t>
  </si>
  <si>
    <t xml:space="preserve"> Інші установи та заклади </t>
  </si>
  <si>
    <t xml:space="preserve">Регіональна програма розвитку туризму на 2011-2015 роки
 </t>
  </si>
  <si>
    <t>Змін до переліку державних та регіональних галузевих програм по обласному бюджету на 2012 рік</t>
  </si>
  <si>
    <t>Додаток 8</t>
  </si>
  <si>
    <t>51</t>
  </si>
  <si>
    <t>Головне управління промисловості та розвитку інфраструктури облдержадміністрації</t>
  </si>
  <si>
    <t>Програма електрифікації новозбудованих вулиць сільських населених пунктів області на період до 2015 року</t>
  </si>
  <si>
    <t>10</t>
  </si>
  <si>
    <t>Управління  освіти і науки облдержадміністрації</t>
  </si>
  <si>
    <t>Обласна програма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</si>
  <si>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 xml:space="preserve">Комплексна програма забезпечення містобудівною документацією населених пунктів та територій Рівненської області на 2011-2015 роки </t>
  </si>
  <si>
    <t>40</t>
  </si>
  <si>
    <t>Головне управління житлово-комунального господарства облдержадміністрації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</si>
  <si>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</si>
  <si>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</si>
  <si>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Програма економічного та соціального розвитку Рівненської області на 2012 рік</t>
  </si>
  <si>
    <t xml:space="preserve">   Заступник голови обласної ради                                                                                                                                                         О.П.Чуприна</t>
  </si>
  <si>
    <t xml:space="preserve">від 17 лютого  2012 року № 541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</si>
</sst>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#,##0.0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4"/>
      <name val="Times New Roman"/>
      <family val="1"/>
    </font>
    <font>
      <sz val="12"/>
      <color indexed="14"/>
      <name val="Times New Roman Cyr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vertical="top" wrapText="1"/>
    </xf>
    <xf numFmtId="49" fontId="11" fillId="32" borderId="10" xfId="0" applyNumberFormat="1" applyFont="1" applyFill="1" applyBorder="1" applyAlignment="1" applyProtection="1">
      <alignment vertical="top" wrapText="1"/>
      <protection locked="0"/>
    </xf>
    <xf numFmtId="49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Border="1" applyAlignment="1" applyProtection="1">
      <alignment vertical="top" wrapText="1"/>
      <protection locked="0"/>
    </xf>
    <xf numFmtId="3" fontId="10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 applyProtection="1">
      <alignment horizontal="center" vertical="top" wrapText="1"/>
      <protection locked="0"/>
    </xf>
    <xf numFmtId="3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justify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3" fontId="9" fillId="0" borderId="0" xfId="0" applyNumberFormat="1" applyFont="1" applyAlignment="1">
      <alignment/>
    </xf>
    <xf numFmtId="49" fontId="14" fillId="0" borderId="10" xfId="0" applyNumberFormat="1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 applyProtection="1">
      <alignment horizontal="center" vertical="top" wrapText="1"/>
      <protection locked="0"/>
    </xf>
    <xf numFmtId="49" fontId="14" fillId="0" borderId="10" xfId="0" applyNumberFormat="1" applyFont="1" applyBorder="1" applyAlignment="1" applyProtection="1">
      <alignment horizontal="center" vertical="top" wrapText="1"/>
      <protection locked="0"/>
    </xf>
    <xf numFmtId="49" fontId="14" fillId="0" borderId="10" xfId="0" applyNumberFormat="1" applyFont="1" applyBorder="1" applyAlignment="1" applyProtection="1">
      <alignment vertical="top" wrapText="1"/>
      <protection locked="0"/>
    </xf>
    <xf numFmtId="49" fontId="14" fillId="0" borderId="10" xfId="0" applyNumberFormat="1" applyFont="1" applyFill="1" applyBorder="1" applyAlignment="1">
      <alignment vertical="top" wrapText="1"/>
    </xf>
    <xf numFmtId="49" fontId="8" fillId="32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32" borderId="10" xfId="0" applyNumberFormat="1" applyFont="1" applyFill="1" applyBorder="1" applyAlignment="1" applyProtection="1">
      <alignment vertical="top" wrapText="1"/>
      <protection locked="0"/>
    </xf>
    <xf numFmtId="49" fontId="14" fillId="0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 applyProtection="1">
      <alignment horizontal="left" vertical="top" wrapText="1"/>
      <protection locked="0"/>
    </xf>
    <xf numFmtId="4" fontId="14" fillId="0" borderId="10" xfId="0" applyNumberFormat="1" applyFont="1" applyBorder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Border="1" applyAlignment="1" applyProtection="1">
      <alignment horizontal="center" vertical="top" wrapText="1"/>
      <protection locked="0"/>
    </xf>
    <xf numFmtId="4" fontId="8" fillId="32" borderId="12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75" zoomScaleNormal="75" zoomScaleSheetLayoutView="75" zoomScalePageLayoutView="0" workbookViewId="0" topLeftCell="C1">
      <selection activeCell="F3" sqref="F3"/>
    </sheetView>
  </sheetViews>
  <sheetFormatPr defaultColWidth="9.00390625" defaultRowHeight="12.75"/>
  <cols>
    <col min="1" max="1" width="22.00390625" style="2" customWidth="1"/>
    <col min="2" max="2" width="38.25390625" style="2" customWidth="1"/>
    <col min="3" max="3" width="88.00390625" style="2" customWidth="1"/>
    <col min="4" max="4" width="17.00390625" style="2" customWidth="1"/>
    <col min="5" max="5" width="56.375" style="2" customWidth="1"/>
    <col min="6" max="6" width="15.75390625" style="2" customWidth="1"/>
    <col min="7" max="7" width="15.25390625" style="2" customWidth="1"/>
    <col min="8" max="8" width="18.625" style="2" customWidth="1"/>
    <col min="9" max="16384" width="9.125" style="2" customWidth="1"/>
  </cols>
  <sheetData>
    <row r="1" spans="2:6" ht="45" customHeight="1">
      <c r="B1" s="3"/>
      <c r="C1" s="59"/>
      <c r="D1" s="59"/>
      <c r="F1" s="1" t="s">
        <v>66</v>
      </c>
    </row>
    <row r="2" ht="15">
      <c r="F2" s="1" t="s">
        <v>9</v>
      </c>
    </row>
    <row r="3" ht="18" customHeight="1">
      <c r="F3" s="1" t="s">
        <v>80</v>
      </c>
    </row>
    <row r="4" ht="18" customHeight="1">
      <c r="F4" s="1"/>
    </row>
    <row r="5" spans="1:7" ht="22.5">
      <c r="A5" s="9"/>
      <c r="B5" s="61" t="s">
        <v>65</v>
      </c>
      <c r="C5" s="61"/>
      <c r="D5" s="61"/>
      <c r="E5" s="61"/>
      <c r="F5" s="61"/>
      <c r="G5" s="61"/>
    </row>
    <row r="6" ht="15">
      <c r="G6" s="1" t="s">
        <v>18</v>
      </c>
    </row>
    <row r="7" spans="1:7" ht="81.75" customHeight="1">
      <c r="A7" s="35" t="s">
        <v>20</v>
      </c>
      <c r="B7" s="35" t="s">
        <v>22</v>
      </c>
      <c r="C7" s="60" t="s">
        <v>1</v>
      </c>
      <c r="D7" s="60"/>
      <c r="E7" s="60" t="s">
        <v>7</v>
      </c>
      <c r="F7" s="60"/>
      <c r="G7" s="13" t="s">
        <v>8</v>
      </c>
    </row>
    <row r="8" spans="1:7" ht="99.75" customHeight="1">
      <c r="A8" s="35" t="s">
        <v>21</v>
      </c>
      <c r="B8" s="35" t="s">
        <v>23</v>
      </c>
      <c r="C8" s="12" t="s">
        <v>2</v>
      </c>
      <c r="D8" s="12" t="s">
        <v>3</v>
      </c>
      <c r="E8" s="12" t="s">
        <v>2</v>
      </c>
      <c r="F8" s="12" t="s">
        <v>3</v>
      </c>
      <c r="G8" s="12" t="s">
        <v>3</v>
      </c>
    </row>
    <row r="9" spans="1:7" ht="75" customHeight="1">
      <c r="A9" s="40" t="s">
        <v>39</v>
      </c>
      <c r="B9" s="41" t="s">
        <v>38</v>
      </c>
      <c r="C9" s="16" t="s">
        <v>0</v>
      </c>
      <c r="D9" s="46">
        <f>D10</f>
        <v>172</v>
      </c>
      <c r="E9" s="16" t="s">
        <v>0</v>
      </c>
      <c r="F9" s="46">
        <f>F10</f>
        <v>0</v>
      </c>
      <c r="G9" s="46">
        <f>D9+F9</f>
        <v>172</v>
      </c>
    </row>
    <row r="10" spans="1:7" ht="62.25" customHeight="1">
      <c r="A10" s="42" t="s">
        <v>40</v>
      </c>
      <c r="B10" s="39" t="s">
        <v>41</v>
      </c>
      <c r="C10" s="39" t="s">
        <v>42</v>
      </c>
      <c r="D10" s="50">
        <v>172</v>
      </c>
      <c r="E10" s="12"/>
      <c r="F10" s="54"/>
      <c r="G10" s="47">
        <f aca="true" t="shared" si="0" ref="G10:G19">D10+F10</f>
        <v>172</v>
      </c>
    </row>
    <row r="11" spans="1:7" ht="41.25" customHeight="1">
      <c r="A11" s="58" t="s">
        <v>70</v>
      </c>
      <c r="B11" s="15" t="s">
        <v>71</v>
      </c>
      <c r="C11" s="16" t="s">
        <v>0</v>
      </c>
      <c r="D11" s="57">
        <f>D12</f>
        <v>0</v>
      </c>
      <c r="E11" s="16" t="s">
        <v>0</v>
      </c>
      <c r="F11" s="46">
        <f>F12</f>
        <v>197973.36</v>
      </c>
      <c r="G11" s="46">
        <f t="shared" si="0"/>
        <v>197973.36</v>
      </c>
    </row>
    <row r="12" spans="1:7" ht="94.5" customHeight="1">
      <c r="A12" s="42" t="s">
        <v>45</v>
      </c>
      <c r="B12" s="39" t="s">
        <v>46</v>
      </c>
      <c r="D12" s="50"/>
      <c r="E12" s="39" t="s">
        <v>72</v>
      </c>
      <c r="F12" s="45">
        <v>197973.36</v>
      </c>
      <c r="G12" s="47">
        <f t="shared" si="0"/>
        <v>197973.36</v>
      </c>
    </row>
    <row r="13" spans="1:8" s="10" customFormat="1" ht="42" customHeight="1">
      <c r="A13" s="14" t="s">
        <v>26</v>
      </c>
      <c r="B13" s="15" t="s">
        <v>5</v>
      </c>
      <c r="C13" s="16"/>
      <c r="D13" s="46">
        <f>D14+D18</f>
        <v>15941.85</v>
      </c>
      <c r="E13" s="16" t="s">
        <v>0</v>
      </c>
      <c r="F13" s="46">
        <f>F14+F18</f>
        <v>8468.29</v>
      </c>
      <c r="G13" s="46">
        <f t="shared" si="0"/>
        <v>24410.14</v>
      </c>
      <c r="H13" s="33"/>
    </row>
    <row r="14" spans="1:8" s="10" customFormat="1" ht="27" customHeight="1">
      <c r="A14" s="23"/>
      <c r="B14" s="18"/>
      <c r="C14" s="34" t="s">
        <v>27</v>
      </c>
      <c r="D14" s="50">
        <f>D15+D16+D17</f>
        <v>15941.85</v>
      </c>
      <c r="E14" s="19"/>
      <c r="F14" s="50">
        <f>F15+F16+F17</f>
        <v>0</v>
      </c>
      <c r="G14" s="47">
        <f t="shared" si="0"/>
        <v>15941.85</v>
      </c>
      <c r="H14" s="33"/>
    </row>
    <row r="15" spans="1:8" s="10" customFormat="1" ht="54" customHeight="1">
      <c r="A15" s="23" t="s">
        <v>11</v>
      </c>
      <c r="B15" s="18" t="s">
        <v>14</v>
      </c>
      <c r="C15" s="18" t="s">
        <v>12</v>
      </c>
      <c r="D15" s="50">
        <v>9030</v>
      </c>
      <c r="E15" s="20"/>
      <c r="F15" s="55"/>
      <c r="G15" s="47">
        <f t="shared" si="0"/>
        <v>9030</v>
      </c>
      <c r="H15" s="33"/>
    </row>
    <row r="16" spans="1:8" s="10" customFormat="1" ht="56.25" customHeight="1">
      <c r="A16" s="23" t="s">
        <v>10</v>
      </c>
      <c r="B16" s="18" t="s">
        <v>15</v>
      </c>
      <c r="C16" s="18" t="s">
        <v>12</v>
      </c>
      <c r="D16" s="50">
        <v>4111.85</v>
      </c>
      <c r="E16" s="24"/>
      <c r="F16" s="56"/>
      <c r="G16" s="47">
        <f t="shared" si="0"/>
        <v>4111.85</v>
      </c>
      <c r="H16" s="33"/>
    </row>
    <row r="17" spans="1:8" s="10" customFormat="1" ht="27" customHeight="1">
      <c r="A17" s="23" t="s">
        <v>24</v>
      </c>
      <c r="B17" s="18" t="s">
        <v>25</v>
      </c>
      <c r="C17" s="18" t="s">
        <v>12</v>
      </c>
      <c r="D17" s="50">
        <v>2800</v>
      </c>
      <c r="E17" s="24"/>
      <c r="F17" s="56"/>
      <c r="G17" s="47">
        <f t="shared" si="0"/>
        <v>2800</v>
      </c>
      <c r="H17" s="33"/>
    </row>
    <row r="18" spans="1:8" s="10" customFormat="1" ht="96.75" customHeight="1">
      <c r="A18" s="23">
        <v>250908</v>
      </c>
      <c r="B18" s="18" t="s">
        <v>16</v>
      </c>
      <c r="C18" s="23"/>
      <c r="D18" s="50"/>
      <c r="E18" s="17" t="s">
        <v>34</v>
      </c>
      <c r="F18" s="45">
        <v>8468.29</v>
      </c>
      <c r="G18" s="47">
        <f t="shared" si="0"/>
        <v>8468.29</v>
      </c>
      <c r="H18" s="33"/>
    </row>
    <row r="19" spans="1:8" s="10" customFormat="1" ht="75.75" customHeight="1">
      <c r="A19" s="14" t="s">
        <v>28</v>
      </c>
      <c r="B19" s="15" t="s">
        <v>6</v>
      </c>
      <c r="C19" s="16" t="s">
        <v>0</v>
      </c>
      <c r="D19" s="46">
        <f>SUM(D20:D20)</f>
        <v>4453.69</v>
      </c>
      <c r="E19" s="16" t="s">
        <v>0</v>
      </c>
      <c r="F19" s="46">
        <f>SUM(F20:F20)</f>
        <v>4400</v>
      </c>
      <c r="G19" s="46">
        <f t="shared" si="0"/>
        <v>8853.689999999999</v>
      </c>
      <c r="H19" s="33"/>
    </row>
    <row r="20" spans="1:8" s="10" customFormat="1" ht="55.5" customHeight="1">
      <c r="A20" s="36" t="s">
        <v>17</v>
      </c>
      <c r="B20" s="21" t="s">
        <v>63</v>
      </c>
      <c r="C20" s="21" t="s">
        <v>30</v>
      </c>
      <c r="D20" s="50">
        <v>4453.69</v>
      </c>
      <c r="E20" s="21" t="s">
        <v>30</v>
      </c>
      <c r="F20" s="45">
        <v>4400</v>
      </c>
      <c r="G20" s="47">
        <f aca="true" t="shared" si="1" ref="G20:G35">D20+F20</f>
        <v>8853.689999999999</v>
      </c>
      <c r="H20" s="33"/>
    </row>
    <row r="21" spans="1:8" s="11" customFormat="1" ht="45" customHeight="1">
      <c r="A21" s="51" t="s">
        <v>56</v>
      </c>
      <c r="B21" s="15" t="s">
        <v>55</v>
      </c>
      <c r="C21" s="16" t="s">
        <v>0</v>
      </c>
      <c r="D21" s="46">
        <f>D22</f>
        <v>12552.14</v>
      </c>
      <c r="E21" s="16" t="s">
        <v>0</v>
      </c>
      <c r="F21" s="46">
        <f>F22</f>
        <v>0</v>
      </c>
      <c r="G21" s="53">
        <f t="shared" si="1"/>
        <v>12552.14</v>
      </c>
      <c r="H21" s="33"/>
    </row>
    <row r="22" spans="1:8" s="11" customFormat="1" ht="58.5" customHeight="1">
      <c r="A22" s="52" t="s">
        <v>57</v>
      </c>
      <c r="B22" s="18" t="s">
        <v>58</v>
      </c>
      <c r="C22" s="18" t="s">
        <v>59</v>
      </c>
      <c r="D22" s="50">
        <v>12552.14</v>
      </c>
      <c r="E22" s="22"/>
      <c r="F22" s="48"/>
      <c r="G22" s="47">
        <f t="shared" si="1"/>
        <v>12552.14</v>
      </c>
      <c r="H22" s="33"/>
    </row>
    <row r="23" spans="1:8" s="11" customFormat="1" ht="43.5" customHeight="1">
      <c r="A23" s="14" t="s">
        <v>61</v>
      </c>
      <c r="B23" s="15" t="s">
        <v>60</v>
      </c>
      <c r="C23" s="16" t="s">
        <v>0</v>
      </c>
      <c r="D23" s="46">
        <f>D24</f>
        <v>3596.5</v>
      </c>
      <c r="E23" s="16" t="s">
        <v>0</v>
      </c>
      <c r="F23" s="46">
        <f>F24</f>
        <v>0</v>
      </c>
      <c r="G23" s="46">
        <f>D23+F23</f>
        <v>3596.5</v>
      </c>
      <c r="H23" s="33"/>
    </row>
    <row r="24" spans="1:8" s="11" customFormat="1" ht="30.75" customHeight="1">
      <c r="A24" s="23" t="s">
        <v>35</v>
      </c>
      <c r="B24" s="18" t="s">
        <v>62</v>
      </c>
      <c r="C24" s="34" t="s">
        <v>64</v>
      </c>
      <c r="D24" s="50">
        <v>3596.5</v>
      </c>
      <c r="E24" s="22"/>
      <c r="F24" s="48"/>
      <c r="G24" s="47">
        <f t="shared" si="1"/>
        <v>3596.5</v>
      </c>
      <c r="H24" s="33"/>
    </row>
    <row r="25" spans="1:8" s="11" customFormat="1" ht="57.75" customHeight="1">
      <c r="A25" s="14" t="s">
        <v>74</v>
      </c>
      <c r="B25" s="15" t="s">
        <v>75</v>
      </c>
      <c r="C25" s="16" t="s">
        <v>0</v>
      </c>
      <c r="D25" s="46">
        <f>D26</f>
        <v>0</v>
      </c>
      <c r="E25" s="16" t="s">
        <v>0</v>
      </c>
      <c r="F25" s="46">
        <f>F26</f>
        <v>2000000</v>
      </c>
      <c r="G25" s="46">
        <f>D25+F25</f>
        <v>2000000</v>
      </c>
      <c r="H25" s="33"/>
    </row>
    <row r="26" spans="1:8" s="11" customFormat="1" ht="111.75" customHeight="1">
      <c r="A26" s="23" t="s">
        <v>76</v>
      </c>
      <c r="B26" s="39" t="s">
        <v>77</v>
      </c>
      <c r="C26" s="34"/>
      <c r="D26" s="50"/>
      <c r="E26" s="39" t="s">
        <v>78</v>
      </c>
      <c r="F26" s="48">
        <v>2000000</v>
      </c>
      <c r="G26" s="47">
        <f t="shared" si="1"/>
        <v>2000000</v>
      </c>
      <c r="H26" s="33"/>
    </row>
    <row r="27" spans="1:8" s="11" customFormat="1" ht="58.5" customHeight="1">
      <c r="A27" s="43" t="s">
        <v>44</v>
      </c>
      <c r="B27" s="41" t="s">
        <v>43</v>
      </c>
      <c r="C27" s="16" t="s">
        <v>0</v>
      </c>
      <c r="D27" s="46">
        <f>D28</f>
        <v>236871.58</v>
      </c>
      <c r="E27" s="16" t="s">
        <v>0</v>
      </c>
      <c r="F27" s="46">
        <f>F28</f>
        <v>0</v>
      </c>
      <c r="G27" s="46">
        <f>D27+F27</f>
        <v>236871.58</v>
      </c>
      <c r="H27" s="33"/>
    </row>
    <row r="28" spans="1:8" s="11" customFormat="1" ht="45.75" customHeight="1">
      <c r="A28" s="42" t="s">
        <v>45</v>
      </c>
      <c r="B28" s="39" t="s">
        <v>46</v>
      </c>
      <c r="C28" s="49" t="s">
        <v>73</v>
      </c>
      <c r="D28" s="50">
        <v>236871.58</v>
      </c>
      <c r="E28" s="22"/>
      <c r="F28" s="48"/>
      <c r="G28" s="47">
        <f t="shared" si="1"/>
        <v>236871.58</v>
      </c>
      <c r="H28" s="33"/>
    </row>
    <row r="29" spans="1:8" s="11" customFormat="1" ht="75" customHeight="1">
      <c r="A29" s="43" t="s">
        <v>67</v>
      </c>
      <c r="B29" s="41" t="s">
        <v>68</v>
      </c>
      <c r="C29" s="16" t="s">
        <v>0</v>
      </c>
      <c r="D29" s="57">
        <f>D30</f>
        <v>0</v>
      </c>
      <c r="E29" s="16" t="s">
        <v>0</v>
      </c>
      <c r="F29" s="46">
        <f>F30</f>
        <v>57870.47</v>
      </c>
      <c r="G29" s="46">
        <f>D29+F29</f>
        <v>57870.47</v>
      </c>
      <c r="H29" s="33"/>
    </row>
    <row r="30" spans="1:8" s="11" customFormat="1" ht="60.75" customHeight="1">
      <c r="A30" s="42" t="s">
        <v>45</v>
      </c>
      <c r="B30" s="39" t="s">
        <v>46</v>
      </c>
      <c r="D30" s="50"/>
      <c r="E30" s="49" t="s">
        <v>69</v>
      </c>
      <c r="F30" s="48">
        <v>57870.47</v>
      </c>
      <c r="G30" s="47">
        <f t="shared" si="1"/>
        <v>57870.47</v>
      </c>
      <c r="H30" s="33"/>
    </row>
    <row r="31" spans="1:8" s="10" customFormat="1" ht="56.25" customHeight="1">
      <c r="A31" s="14" t="s">
        <v>29</v>
      </c>
      <c r="B31" s="15" t="s">
        <v>4</v>
      </c>
      <c r="C31" s="16" t="s">
        <v>0</v>
      </c>
      <c r="D31" s="46">
        <f>D32+D33+D34+D35</f>
        <v>218226.62</v>
      </c>
      <c r="E31" s="16" t="s">
        <v>0</v>
      </c>
      <c r="F31" s="46">
        <f>F32+F33+F34+F35</f>
        <v>84200</v>
      </c>
      <c r="G31" s="46">
        <f t="shared" si="1"/>
        <v>302426.62</v>
      </c>
      <c r="H31" s="33"/>
    </row>
    <row r="32" spans="1:8" s="10" customFormat="1" ht="77.25" customHeight="1">
      <c r="A32" s="25">
        <v>160903</v>
      </c>
      <c r="B32" s="44" t="s">
        <v>36</v>
      </c>
      <c r="C32" s="38" t="s">
        <v>37</v>
      </c>
      <c r="D32" s="45">
        <v>88226.62</v>
      </c>
      <c r="E32" s="26"/>
      <c r="F32" s="45"/>
      <c r="G32" s="47">
        <f t="shared" si="1"/>
        <v>88226.62</v>
      </c>
      <c r="H32" s="33"/>
    </row>
    <row r="33" spans="1:8" s="10" customFormat="1" ht="56.25" customHeight="1">
      <c r="A33" s="25">
        <v>250903</v>
      </c>
      <c r="B33" s="17" t="s">
        <v>31</v>
      </c>
      <c r="C33" s="26" t="s">
        <v>32</v>
      </c>
      <c r="D33" s="45">
        <v>130000</v>
      </c>
      <c r="E33" s="26"/>
      <c r="F33" s="45"/>
      <c r="G33" s="47">
        <f t="shared" si="1"/>
        <v>130000</v>
      </c>
      <c r="H33" s="33"/>
    </row>
    <row r="34" spans="1:8" s="10" customFormat="1" ht="56.25" customHeight="1">
      <c r="A34" s="37">
        <v>250911</v>
      </c>
      <c r="B34" s="38" t="s">
        <v>13</v>
      </c>
      <c r="C34" s="39"/>
      <c r="D34" s="45"/>
      <c r="E34" s="39" t="s">
        <v>33</v>
      </c>
      <c r="F34" s="45">
        <v>70000</v>
      </c>
      <c r="G34" s="47">
        <f t="shared" si="1"/>
        <v>70000</v>
      </c>
      <c r="H34" s="33"/>
    </row>
    <row r="35" spans="1:8" s="10" customFormat="1" ht="55.5" customHeight="1">
      <c r="A35" s="25">
        <v>250911</v>
      </c>
      <c r="B35" s="17" t="s">
        <v>13</v>
      </c>
      <c r="C35" s="26"/>
      <c r="D35" s="45"/>
      <c r="E35" s="17" t="s">
        <v>19</v>
      </c>
      <c r="F35" s="45">
        <v>14200</v>
      </c>
      <c r="G35" s="47">
        <f t="shared" si="1"/>
        <v>14200</v>
      </c>
      <c r="H35" s="33"/>
    </row>
    <row r="36" spans="1:8" s="10" customFormat="1" ht="58.5" customHeight="1">
      <c r="A36" s="43" t="s">
        <v>48</v>
      </c>
      <c r="B36" s="41" t="s">
        <v>47</v>
      </c>
      <c r="C36" s="16" t="s">
        <v>0</v>
      </c>
      <c r="D36" s="46">
        <f>D37+D38</f>
        <v>17500</v>
      </c>
      <c r="E36" s="16" t="s">
        <v>0</v>
      </c>
      <c r="F36" s="46">
        <f>F37+F38</f>
        <v>0</v>
      </c>
      <c r="G36" s="46">
        <f>D36+F36</f>
        <v>17500</v>
      </c>
      <c r="H36" s="33"/>
    </row>
    <row r="37" spans="1:8" s="10" customFormat="1" ht="40.5" customHeight="1">
      <c r="A37" s="42" t="s">
        <v>49</v>
      </c>
      <c r="B37" s="39" t="s">
        <v>50</v>
      </c>
      <c r="C37" s="49" t="s">
        <v>51</v>
      </c>
      <c r="D37" s="50">
        <v>8000</v>
      </c>
      <c r="E37" s="19"/>
      <c r="F37" s="45"/>
      <c r="G37" s="47">
        <f>D37+F37</f>
        <v>8000</v>
      </c>
      <c r="H37" s="33"/>
    </row>
    <row r="38" spans="1:8" s="10" customFormat="1" ht="40.5" customHeight="1">
      <c r="A38" s="42" t="s">
        <v>52</v>
      </c>
      <c r="B38" s="39" t="s">
        <v>53</v>
      </c>
      <c r="C38" s="49" t="s">
        <v>54</v>
      </c>
      <c r="D38" s="50">
        <v>9500</v>
      </c>
      <c r="E38" s="19"/>
      <c r="F38" s="45"/>
      <c r="G38" s="47">
        <f>D38+F38</f>
        <v>9500</v>
      </c>
      <c r="H38" s="33"/>
    </row>
    <row r="39" spans="1:8" s="10" customFormat="1" ht="30.75" customHeight="1">
      <c r="A39" s="13"/>
      <c r="B39" s="13" t="s">
        <v>0</v>
      </c>
      <c r="C39" s="22"/>
      <c r="D39" s="48">
        <f>D9+D13+D21+D23+D27+D31+D36+D19+D11+D29+D25</f>
        <v>509314.38</v>
      </c>
      <c r="E39" s="27"/>
      <c r="F39" s="48">
        <f>F9+F13+F21+F23+F27+F31+F36+F19+F11+F29+F25</f>
        <v>2352912.12</v>
      </c>
      <c r="G39" s="48">
        <f>G9+G13+G21+G23+G27+G31+G36+G19+G11+G29+G25</f>
        <v>2862226.5</v>
      </c>
      <c r="H39" s="33"/>
    </row>
    <row r="40" spans="1:7" s="10" customFormat="1" ht="30.75" customHeight="1">
      <c r="A40" s="28"/>
      <c r="B40" s="29"/>
      <c r="C40" s="30"/>
      <c r="D40" s="31"/>
      <c r="E40" s="30"/>
      <c r="F40" s="31"/>
      <c r="G40" s="31"/>
    </row>
    <row r="41" spans="1:7" s="10" customFormat="1" ht="30.75" customHeight="1">
      <c r="A41" s="28"/>
      <c r="B41" s="29"/>
      <c r="C41" s="30"/>
      <c r="D41" s="31"/>
      <c r="E41" s="30"/>
      <c r="F41" s="31"/>
      <c r="G41" s="31"/>
    </row>
    <row r="42" spans="1:7" ht="15.75">
      <c r="A42" s="8"/>
      <c r="B42" s="3"/>
      <c r="C42" s="6"/>
      <c r="D42" s="7"/>
      <c r="E42" s="3"/>
      <c r="F42" s="3"/>
      <c r="G42" s="3"/>
    </row>
    <row r="43" ht="15.75">
      <c r="B43" s="32" t="s">
        <v>79</v>
      </c>
    </row>
    <row r="49" spans="1:4" ht="30.75" customHeight="1">
      <c r="A49" s="3"/>
      <c r="B49" s="4"/>
      <c r="C49" s="4"/>
      <c r="D49" s="5"/>
    </row>
  </sheetData>
  <sheetProtection/>
  <mergeCells count="4">
    <mergeCell ref="C1:D1"/>
    <mergeCell ref="E7:F7"/>
    <mergeCell ref="C7:D7"/>
    <mergeCell ref="B5:G5"/>
  </mergeCells>
  <printOptions/>
  <pageMargins left="0.5" right="0.22" top="0.32" bottom="0.26" header="0.2755905511811024" footer="0.07874015748031496"/>
  <pageSetup horizontalDpi="600" verticalDpi="600" orientation="landscape" paperSize="9" scale="55" r:id="rId1"/>
  <headerFooter alignWithMargins="0">
    <oddHeader>&amp;C&amp;P</oddHeader>
  </headerFooter>
  <rowBreaks count="2" manualBreakCount="2">
    <brk id="19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2012-02-07T07:51:45Z</cp:lastPrinted>
  <dcterms:created xsi:type="dcterms:W3CDTF">2006-12-24T13:19:10Z</dcterms:created>
  <dcterms:modified xsi:type="dcterms:W3CDTF">2017-06-21T11:16:32Z</dcterms:modified>
  <cp:category/>
  <cp:version/>
  <cp:contentType/>
  <cp:contentStatus/>
</cp:coreProperties>
</file>