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І дод 7" sheetId="1" r:id="rId1"/>
  </sheets>
  <definedNames>
    <definedName name="_xlnm.Print_Titles" localSheetId="0">'І дод 7'!$7:$8</definedName>
    <definedName name="_xlnm.Print_Area" localSheetId="0">'І дод 7'!$A$1:$G$50</definedName>
  </definedNames>
  <calcPr fullCalcOnLoad="1"/>
</workbook>
</file>

<file path=xl/sharedStrings.xml><?xml version="1.0" encoding="utf-8"?>
<sst xmlns="http://schemas.openxmlformats.org/spreadsheetml/2006/main" count="142" uniqueCount="92">
  <si>
    <t>Всього</t>
  </si>
  <si>
    <t xml:space="preserve">КВК </t>
  </si>
  <si>
    <t>КТКВ</t>
  </si>
  <si>
    <t>Назва головного
розпорядника коштів, найменування КТКВ</t>
  </si>
  <si>
    <t xml:space="preserve">Загальний фонд </t>
  </si>
  <si>
    <t>Найменування програми</t>
  </si>
  <si>
    <t>сума</t>
  </si>
  <si>
    <t>200</t>
  </si>
  <si>
    <t>Головне управління агропромислового розвитку облдержадміністрації</t>
  </si>
  <si>
    <t>070</t>
  </si>
  <si>
    <t>Управління з питань надзвичайних ситуацій та цивільного захисту населення облдержадміністрації</t>
  </si>
  <si>
    <t>060</t>
  </si>
  <si>
    <t>Відділ у справах сім‘ї та молоді облдержадміністрації</t>
  </si>
  <si>
    <t>Обласна державна адміністрація</t>
  </si>
  <si>
    <t>006</t>
  </si>
  <si>
    <t>104</t>
  </si>
  <si>
    <t>Управління культури і туризму облдержадміністрації</t>
  </si>
  <si>
    <t>Програма розвитку міжнародної і міжрегіональної співпраці на 2007-2009 роки</t>
  </si>
  <si>
    <t>Комплексна програма забезпечення містобудівною документацією населених пунктів на території Рівненської області на 2006-2010 роки</t>
  </si>
  <si>
    <t>018</t>
  </si>
  <si>
    <t>190</t>
  </si>
  <si>
    <t>Управління з питань будівництва та архітектури облдержадміністрації</t>
  </si>
  <si>
    <t>Відділ міжнародного співробітництва та європейської інтеграції облдержадміністрації</t>
  </si>
  <si>
    <t xml:space="preserve">Спеціальний фонд </t>
  </si>
  <si>
    <t xml:space="preserve">Разом </t>
  </si>
  <si>
    <t>180410</t>
  </si>
  <si>
    <t>до рішення Рівненської обласної ради</t>
  </si>
  <si>
    <t>250404</t>
  </si>
  <si>
    <t xml:space="preserve">від __________ 2009 року № _____ </t>
  </si>
  <si>
    <t>Інші заходи, пов'язані з економічною діяльністю</t>
  </si>
  <si>
    <t>Інші видатки</t>
  </si>
  <si>
    <t>Обласна програма підтримки сім'ї на період до 2010 року</t>
  </si>
  <si>
    <t>091104</t>
  </si>
  <si>
    <t>160903</t>
  </si>
  <si>
    <t>Програми в галузі сільського господарства, лісового господарства, рибальства та мисливства</t>
  </si>
  <si>
    <t>020</t>
  </si>
  <si>
    <t>Управління  освіти та науки облдержадміністрації</t>
  </si>
  <si>
    <t>070807</t>
  </si>
  <si>
    <t>Інші освітні програми</t>
  </si>
  <si>
    <t>Програма розвитку освіти в області на 2006-2010 роки</t>
  </si>
  <si>
    <t>Програма роботи з обдарованою молоддю області на 2007-2010 роки</t>
  </si>
  <si>
    <t>Програма інформатизації освітньо-виховної діяльності навчальних закладів області на 2006-2010 роки</t>
  </si>
  <si>
    <t>(грн.)</t>
  </si>
  <si>
    <t xml:space="preserve">   Перший заступник голови обласної ради                                                                                                                                                         В.А.Королюк</t>
  </si>
  <si>
    <t>Програма підтримки молоді в області на 2009-2015 роки</t>
  </si>
  <si>
    <t>001</t>
  </si>
  <si>
    <t xml:space="preserve">Обласна рада </t>
  </si>
  <si>
    <t>Програма розвитку інформаційного простору на 2008-2010 роки</t>
  </si>
  <si>
    <t>120201</t>
  </si>
  <si>
    <t>Періодичні видання (газети та журнали) </t>
  </si>
  <si>
    <t>010</t>
  </si>
  <si>
    <t>Головне управління з питань внутрішньої політики та інформації облдержадміністрації</t>
  </si>
  <si>
    <t>120300</t>
  </si>
  <si>
    <t>Книговидання</t>
  </si>
  <si>
    <t>Програма розвитку видавничої справи, сприяння збільшенню випуску книжкової продукції місцевих авторів у Рівненській області на 2006-2010 роки</t>
  </si>
  <si>
    <t>Зміни до переліку державних та регіональних галузевих програм по обласному бюджету на 2009 рік</t>
  </si>
  <si>
    <t>210105</t>
  </si>
  <si>
    <t xml:space="preserve">Видатки на запобігання та ліквідацію надзвичайних ситуацій та наслідків стихійного лиха </t>
  </si>
  <si>
    <t>Програма створення страхового фонду документації Рівненської області  на 2006-2010 роки</t>
  </si>
  <si>
    <t>Програма утримання, вдосконалення та розвитку територіальної системи центрального оповіщення цивільної оборони Рівненської області "Сигнал-ВО" на 2006-2010 роки</t>
  </si>
  <si>
    <t>230</t>
  </si>
  <si>
    <t>Головне управління економіки та інвестиційної політики облдержадміністрації</t>
  </si>
  <si>
    <t>180404</t>
  </si>
  <si>
    <t>Підтримка малого і середнього підприємництва</t>
  </si>
  <si>
    <t>Обласна програма розвитку малого підприємництва в Рівненській області на 2009-2010 роки</t>
  </si>
  <si>
    <t>Програма науково-технічного та інноваційного розвитку Рівненської області на 2008-2010 роки</t>
  </si>
  <si>
    <t xml:space="preserve">Соціальні програми і заходи державних органів з питань забезпечення рівних прав та можливостей жінок і чоловіків </t>
  </si>
  <si>
    <t>Соціальні програми і заходи державних органів у справах сім'ї </t>
  </si>
  <si>
    <t>091107</t>
  </si>
  <si>
    <t>062</t>
  </si>
  <si>
    <t>Служба у справах дітей облдержадміністрації</t>
  </si>
  <si>
    <t>090802</t>
  </si>
  <si>
    <t>Інші програми соціального захисту дітей</t>
  </si>
  <si>
    <t>Обласна програма подолання дитячої безпритульності і бездоглядності на 2006-2010 роки</t>
  </si>
  <si>
    <t>Програма із забезпечення участі громадськості Рівненщини у формуванні та реалізації державної політики і вивчення суспільної думки на 2006-2009 роки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</si>
  <si>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</si>
  <si>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  (внески у статутний фонд газети "Вісті Рівненщини")</t>
  </si>
  <si>
    <t>Програма розвитку газети Рівненської обласної ради "Вісті Рівненщини" на 2009 рік</t>
  </si>
  <si>
    <t>Регіональна програма розвитку земельних відносин у Рівненській області на 2006-2015 роки</t>
  </si>
  <si>
    <t>250911</t>
  </si>
  <si>
    <t>Надання державного  пільгового кредиту індивідуальним сільським забудовникам</t>
  </si>
  <si>
    <t>Додаток 7</t>
  </si>
  <si>
    <t>150</t>
  </si>
  <si>
    <t>Відділ з питань фізичної культури і  спорту  облдержадміністрації</t>
  </si>
  <si>
    <t>130201</t>
  </si>
  <si>
    <t xml:space="preserve">Програма розвитку фізичної культури і спорту в області на період до 2012 року          
</t>
  </si>
  <si>
    <t>Проведення навчально-тренувальних зборів і змагань (які проводяться  громадськими організаціями фізкультурно-спортивної спрямованості)</t>
  </si>
  <si>
    <t>Регіональна програма розвитку туризму до 2010 року, план дій з реалізації регіональної програми розвитку туризму до 2010 року</t>
  </si>
  <si>
    <t>Інші субвенції</t>
  </si>
  <si>
    <t>250380</t>
  </si>
  <si>
    <t>110202</t>
  </si>
  <si>
    <t>Музеї i виставки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</si>
</sst>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color indexed="14"/>
      <name val="Times New Roman"/>
      <family val="1"/>
    </font>
    <font>
      <sz val="12"/>
      <color indexed="14"/>
      <name val="Times New Roman Cyr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b/>
      <sz val="13"/>
      <name val="Arial Cyr"/>
      <family val="2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top" wrapText="1"/>
    </xf>
    <xf numFmtId="49" fontId="12" fillId="33" borderId="10" xfId="0" applyNumberFormat="1" applyFont="1" applyFill="1" applyBorder="1" applyAlignment="1" applyProtection="1">
      <alignment vertical="top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 applyProtection="1">
      <alignment vertical="top" wrapText="1"/>
      <protection locked="0"/>
    </xf>
    <xf numFmtId="0" fontId="10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49" fontId="12" fillId="33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49" fontId="12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9" fillId="33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49" fontId="13" fillId="0" borderId="10" xfId="0" applyNumberFormat="1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="75" zoomScaleNormal="75" zoomScaleSheetLayoutView="75" zoomScalePageLayoutView="0" workbookViewId="0" topLeftCell="A6">
      <pane xSplit="2" ySplit="3" topLeftCell="E30" activePane="bottomRight" state="frozen"/>
      <selection pane="topLeft" activeCell="A6" sqref="A6"/>
      <selection pane="topRight" activeCell="C6" sqref="C6"/>
      <selection pane="bottomLeft" activeCell="A9" sqref="A9"/>
      <selection pane="bottomRight" activeCell="G34" sqref="G33:G34"/>
    </sheetView>
  </sheetViews>
  <sheetFormatPr defaultColWidth="9.00390625" defaultRowHeight="12.75"/>
  <cols>
    <col min="1" max="1" width="9.125" style="2" customWidth="1"/>
    <col min="2" max="2" width="43.625" style="2" customWidth="1"/>
    <col min="3" max="3" width="101.875" style="2" customWidth="1"/>
    <col min="4" max="4" width="14.125" style="2" customWidth="1"/>
    <col min="5" max="5" width="46.875" style="2" customWidth="1"/>
    <col min="6" max="6" width="11.875" style="2" customWidth="1"/>
    <col min="7" max="7" width="16.375" style="2" customWidth="1"/>
    <col min="8" max="8" width="18.625" style="2" customWidth="1"/>
    <col min="9" max="16384" width="9.125" style="2" customWidth="1"/>
  </cols>
  <sheetData>
    <row r="1" spans="2:6" ht="45" customHeight="1">
      <c r="B1" s="3"/>
      <c r="C1" s="43"/>
      <c r="D1" s="43"/>
      <c r="F1" s="1" t="s">
        <v>81</v>
      </c>
    </row>
    <row r="2" ht="15">
      <c r="F2" s="1" t="s">
        <v>26</v>
      </c>
    </row>
    <row r="3" ht="18" customHeight="1">
      <c r="F3" s="1" t="s">
        <v>28</v>
      </c>
    </row>
    <row r="4" ht="18" customHeight="1">
      <c r="F4" s="1"/>
    </row>
    <row r="5" spans="1:7" ht="20.25">
      <c r="A5" s="9"/>
      <c r="B5" s="47" t="s">
        <v>55</v>
      </c>
      <c r="C5" s="47"/>
      <c r="D5" s="47"/>
      <c r="E5" s="47"/>
      <c r="F5" s="47"/>
      <c r="G5" s="47"/>
    </row>
    <row r="6" ht="15">
      <c r="G6" s="1" t="s">
        <v>42</v>
      </c>
    </row>
    <row r="7" spans="1:7" ht="22.5" customHeight="1">
      <c r="A7" s="11" t="s">
        <v>1</v>
      </c>
      <c r="B7" s="45" t="s">
        <v>3</v>
      </c>
      <c r="C7" s="44" t="s">
        <v>4</v>
      </c>
      <c r="D7" s="44"/>
      <c r="E7" s="44" t="s">
        <v>23</v>
      </c>
      <c r="F7" s="44"/>
      <c r="G7" s="13" t="s">
        <v>24</v>
      </c>
    </row>
    <row r="8" spans="1:7" ht="37.5" customHeight="1">
      <c r="A8" s="11" t="s">
        <v>2</v>
      </c>
      <c r="B8" s="46"/>
      <c r="C8" s="12" t="s">
        <v>5</v>
      </c>
      <c r="D8" s="12" t="s">
        <v>6</v>
      </c>
      <c r="E8" s="12" t="s">
        <v>5</v>
      </c>
      <c r="F8" s="12" t="s">
        <v>6</v>
      </c>
      <c r="G8" s="12" t="s">
        <v>6</v>
      </c>
    </row>
    <row r="9" spans="1:8" s="10" customFormat="1" ht="24" customHeight="1">
      <c r="A9" s="15" t="s">
        <v>45</v>
      </c>
      <c r="B9" s="15" t="s">
        <v>46</v>
      </c>
      <c r="C9" s="16" t="s">
        <v>0</v>
      </c>
      <c r="D9" s="28">
        <f>D10+D11</f>
        <v>205000</v>
      </c>
      <c r="E9" s="16" t="s">
        <v>0</v>
      </c>
      <c r="F9" s="28">
        <f>SUM(F10:F10)</f>
        <v>0</v>
      </c>
      <c r="G9" s="28">
        <f aca="true" t="shared" si="0" ref="G9:G42">D9+F9</f>
        <v>205000</v>
      </c>
      <c r="H9" s="38">
        <f>D9+F9</f>
        <v>205000</v>
      </c>
    </row>
    <row r="10" spans="1:8" s="10" customFormat="1" ht="40.5" customHeight="1">
      <c r="A10" s="17" t="s">
        <v>48</v>
      </c>
      <c r="B10" s="17" t="s">
        <v>49</v>
      </c>
      <c r="C10" s="17" t="s">
        <v>47</v>
      </c>
      <c r="D10" s="29">
        <v>105000</v>
      </c>
      <c r="E10" s="20"/>
      <c r="F10" s="31"/>
      <c r="G10" s="32">
        <f t="shared" si="0"/>
        <v>105000</v>
      </c>
      <c r="H10" s="38">
        <f aca="true" t="shared" si="1" ref="H10:H46">D10+F10</f>
        <v>105000</v>
      </c>
    </row>
    <row r="11" spans="1:8" s="10" customFormat="1" ht="119.25" customHeight="1">
      <c r="A11" s="17" t="s">
        <v>75</v>
      </c>
      <c r="B11" s="17" t="s">
        <v>76</v>
      </c>
      <c r="C11" s="17" t="s">
        <v>77</v>
      </c>
      <c r="D11" s="29">
        <v>100000</v>
      </c>
      <c r="E11" s="20"/>
      <c r="F11" s="31"/>
      <c r="G11" s="32">
        <f t="shared" si="0"/>
        <v>100000</v>
      </c>
      <c r="H11" s="38"/>
    </row>
    <row r="12" spans="1:8" s="10" customFormat="1" ht="21.75" customHeight="1">
      <c r="A12" s="14" t="s">
        <v>14</v>
      </c>
      <c r="B12" s="15" t="s">
        <v>13</v>
      </c>
      <c r="C12" s="16" t="s">
        <v>0</v>
      </c>
      <c r="D12" s="28">
        <f>D13</f>
        <v>145000</v>
      </c>
      <c r="E12" s="16" t="s">
        <v>0</v>
      </c>
      <c r="F12" s="28">
        <f>F13</f>
        <v>0</v>
      </c>
      <c r="G12" s="28">
        <f t="shared" si="0"/>
        <v>145000</v>
      </c>
      <c r="H12" s="38">
        <f t="shared" si="1"/>
        <v>145000</v>
      </c>
    </row>
    <row r="13" spans="1:8" s="10" customFormat="1" ht="40.5" customHeight="1">
      <c r="A13" s="17" t="s">
        <v>48</v>
      </c>
      <c r="B13" s="17" t="s">
        <v>49</v>
      </c>
      <c r="C13" s="17" t="s">
        <v>47</v>
      </c>
      <c r="D13" s="29">
        <v>145000</v>
      </c>
      <c r="E13" s="20"/>
      <c r="F13" s="31"/>
      <c r="G13" s="32">
        <f t="shared" si="0"/>
        <v>145000</v>
      </c>
      <c r="H13" s="38">
        <f t="shared" si="1"/>
        <v>145000</v>
      </c>
    </row>
    <row r="14" spans="1:8" s="10" customFormat="1" ht="57" customHeight="1">
      <c r="A14" s="27" t="s">
        <v>50</v>
      </c>
      <c r="B14" s="15" t="s">
        <v>51</v>
      </c>
      <c r="C14" s="16" t="s">
        <v>0</v>
      </c>
      <c r="D14" s="28">
        <f>D15+D16</f>
        <v>70000</v>
      </c>
      <c r="E14" s="16" t="s">
        <v>0</v>
      </c>
      <c r="F14" s="28">
        <f>F15</f>
        <v>0</v>
      </c>
      <c r="G14" s="28">
        <f>D14+F14</f>
        <v>70000</v>
      </c>
      <c r="H14" s="38">
        <f t="shared" si="1"/>
        <v>70000</v>
      </c>
    </row>
    <row r="15" spans="1:8" s="10" customFormat="1" ht="40.5" customHeight="1">
      <c r="A15" s="17" t="s">
        <v>52</v>
      </c>
      <c r="B15" s="17" t="s">
        <v>53</v>
      </c>
      <c r="C15" s="17" t="s">
        <v>54</v>
      </c>
      <c r="D15" s="29">
        <v>50000</v>
      </c>
      <c r="E15" s="20"/>
      <c r="F15" s="31"/>
      <c r="G15" s="32">
        <f>D15+F15</f>
        <v>50000</v>
      </c>
      <c r="H15" s="38">
        <f t="shared" si="1"/>
        <v>50000</v>
      </c>
    </row>
    <row r="16" spans="1:8" s="10" customFormat="1" ht="40.5" customHeight="1">
      <c r="A16" s="17" t="s">
        <v>27</v>
      </c>
      <c r="B16" s="17" t="s">
        <v>30</v>
      </c>
      <c r="C16" s="17" t="s">
        <v>74</v>
      </c>
      <c r="D16" s="29">
        <v>20000</v>
      </c>
      <c r="E16" s="20"/>
      <c r="F16" s="31"/>
      <c r="G16" s="32">
        <f>D16+F16</f>
        <v>20000</v>
      </c>
      <c r="H16" s="38">
        <f t="shared" si="1"/>
        <v>20000</v>
      </c>
    </row>
    <row r="17" spans="1:8" s="10" customFormat="1" ht="60" customHeight="1">
      <c r="A17" s="14" t="s">
        <v>19</v>
      </c>
      <c r="B17" s="15" t="s">
        <v>22</v>
      </c>
      <c r="C17" s="16" t="s">
        <v>0</v>
      </c>
      <c r="D17" s="28">
        <f>SUM(D18:D18)</f>
        <v>60000</v>
      </c>
      <c r="E17" s="16" t="s">
        <v>0</v>
      </c>
      <c r="F17" s="28">
        <f>SUM(F18:F18)</f>
        <v>0</v>
      </c>
      <c r="G17" s="28">
        <f t="shared" si="0"/>
        <v>60000</v>
      </c>
      <c r="H17" s="38">
        <f t="shared" si="1"/>
        <v>60000</v>
      </c>
    </row>
    <row r="18" spans="1:8" s="10" customFormat="1" ht="44.25" customHeight="1">
      <c r="A18" s="17" t="s">
        <v>25</v>
      </c>
      <c r="B18" s="17" t="s">
        <v>29</v>
      </c>
      <c r="C18" s="39" t="s">
        <v>17</v>
      </c>
      <c r="D18" s="29">
        <v>60000</v>
      </c>
      <c r="E18" s="18"/>
      <c r="F18" s="32"/>
      <c r="G18" s="32">
        <f t="shared" si="0"/>
        <v>60000</v>
      </c>
      <c r="H18" s="38">
        <f t="shared" si="1"/>
        <v>60000</v>
      </c>
    </row>
    <row r="19" spans="1:8" s="10" customFormat="1" ht="44.25" customHeight="1">
      <c r="A19" s="27" t="s">
        <v>35</v>
      </c>
      <c r="B19" s="15" t="s">
        <v>36</v>
      </c>
      <c r="C19" s="16" t="s">
        <v>0</v>
      </c>
      <c r="D19" s="28">
        <f>D20+D21+D22+D23</f>
        <v>0</v>
      </c>
      <c r="E19" s="16" t="s">
        <v>0</v>
      </c>
      <c r="F19" s="28">
        <f>F20+F21+F22+F23</f>
        <v>0</v>
      </c>
      <c r="G19" s="28">
        <f t="shared" si="0"/>
        <v>0</v>
      </c>
      <c r="H19" s="38">
        <f t="shared" si="1"/>
        <v>0</v>
      </c>
    </row>
    <row r="20" spans="1:8" s="10" customFormat="1" ht="26.25" customHeight="1">
      <c r="A20" s="17" t="s">
        <v>37</v>
      </c>
      <c r="B20" s="17" t="s">
        <v>38</v>
      </c>
      <c r="C20" s="17" t="s">
        <v>39</v>
      </c>
      <c r="D20" s="29">
        <v>-52000</v>
      </c>
      <c r="E20" s="18"/>
      <c r="F20" s="32"/>
      <c r="G20" s="32">
        <f t="shared" si="0"/>
        <v>-52000</v>
      </c>
      <c r="H20" s="38">
        <f t="shared" si="1"/>
        <v>-52000</v>
      </c>
    </row>
    <row r="21" spans="1:8" s="10" customFormat="1" ht="27" customHeight="1">
      <c r="A21" s="17" t="s">
        <v>37</v>
      </c>
      <c r="B21" s="17" t="s">
        <v>38</v>
      </c>
      <c r="C21" s="39" t="s">
        <v>44</v>
      </c>
      <c r="D21" s="29">
        <v>85000</v>
      </c>
      <c r="E21" s="18"/>
      <c r="F21" s="32"/>
      <c r="G21" s="32">
        <f t="shared" si="0"/>
        <v>85000</v>
      </c>
      <c r="H21" s="38">
        <f t="shared" si="1"/>
        <v>85000</v>
      </c>
    </row>
    <row r="22" spans="1:8" s="10" customFormat="1" ht="27" customHeight="1">
      <c r="A22" s="17" t="s">
        <v>37</v>
      </c>
      <c r="B22" s="17" t="s">
        <v>38</v>
      </c>
      <c r="C22" s="17" t="s">
        <v>40</v>
      </c>
      <c r="D22" s="29">
        <v>-25000</v>
      </c>
      <c r="E22" s="18"/>
      <c r="F22" s="32"/>
      <c r="G22" s="32">
        <f t="shared" si="0"/>
        <v>-25000</v>
      </c>
      <c r="H22" s="38">
        <f t="shared" si="1"/>
        <v>-25000</v>
      </c>
    </row>
    <row r="23" spans="1:8" s="10" customFormat="1" ht="39" customHeight="1">
      <c r="A23" s="17" t="s">
        <v>37</v>
      </c>
      <c r="B23" s="17" t="s">
        <v>38</v>
      </c>
      <c r="C23" s="17" t="s">
        <v>41</v>
      </c>
      <c r="D23" s="29">
        <v>-8000</v>
      </c>
      <c r="E23" s="18"/>
      <c r="F23" s="32"/>
      <c r="G23" s="32">
        <f t="shared" si="0"/>
        <v>-8000</v>
      </c>
      <c r="H23" s="38">
        <f t="shared" si="1"/>
        <v>-8000</v>
      </c>
    </row>
    <row r="24" spans="1:8" s="10" customFormat="1" ht="44.25" customHeight="1">
      <c r="A24" s="14" t="s">
        <v>11</v>
      </c>
      <c r="B24" s="15" t="s">
        <v>12</v>
      </c>
      <c r="C24" s="16" t="s">
        <v>0</v>
      </c>
      <c r="D24" s="28">
        <f>D25+D26</f>
        <v>0</v>
      </c>
      <c r="E24" s="16" t="s">
        <v>0</v>
      </c>
      <c r="F24" s="28">
        <f>SUM(F26)</f>
        <v>0</v>
      </c>
      <c r="G24" s="28">
        <f>D24+F24</f>
        <v>0</v>
      </c>
      <c r="H24" s="38">
        <f t="shared" si="1"/>
        <v>0</v>
      </c>
    </row>
    <row r="25" spans="1:8" s="10" customFormat="1" ht="78.75" customHeight="1">
      <c r="A25" s="19" t="s">
        <v>32</v>
      </c>
      <c r="B25" s="19" t="s">
        <v>66</v>
      </c>
      <c r="C25" s="19" t="s">
        <v>31</v>
      </c>
      <c r="D25" s="29">
        <v>-30000</v>
      </c>
      <c r="E25" s="18"/>
      <c r="F25" s="32"/>
      <c r="G25" s="32">
        <f>D25+F25</f>
        <v>-30000</v>
      </c>
      <c r="H25" s="38">
        <f t="shared" si="1"/>
        <v>-30000</v>
      </c>
    </row>
    <row r="26" spans="1:8" s="10" customFormat="1" ht="45" customHeight="1">
      <c r="A26" s="17" t="s">
        <v>68</v>
      </c>
      <c r="B26" s="19" t="s">
        <v>67</v>
      </c>
      <c r="C26" s="19" t="s">
        <v>31</v>
      </c>
      <c r="D26" s="29">
        <v>30000</v>
      </c>
      <c r="E26" s="18"/>
      <c r="F26" s="32"/>
      <c r="G26" s="32">
        <f>D26+F26</f>
        <v>30000</v>
      </c>
      <c r="H26" s="38">
        <f t="shared" si="1"/>
        <v>30000</v>
      </c>
    </row>
    <row r="27" spans="1:8" s="10" customFormat="1" ht="45" customHeight="1">
      <c r="A27" s="27" t="s">
        <v>69</v>
      </c>
      <c r="B27" s="15" t="s">
        <v>70</v>
      </c>
      <c r="C27" s="16" t="s">
        <v>0</v>
      </c>
      <c r="D27" s="28">
        <f>D28</f>
        <v>15000</v>
      </c>
      <c r="E27" s="16" t="s">
        <v>0</v>
      </c>
      <c r="F27" s="28">
        <f>SUM(F29)</f>
        <v>0</v>
      </c>
      <c r="G27" s="28">
        <f>D27+F27</f>
        <v>15000</v>
      </c>
      <c r="H27" s="38"/>
    </row>
    <row r="28" spans="1:8" s="10" customFormat="1" ht="45" customHeight="1">
      <c r="A28" s="19" t="s">
        <v>71</v>
      </c>
      <c r="B28" s="19" t="s">
        <v>72</v>
      </c>
      <c r="C28" s="19" t="s">
        <v>73</v>
      </c>
      <c r="D28" s="29">
        <v>15000</v>
      </c>
      <c r="E28" s="18"/>
      <c r="F28" s="32"/>
      <c r="G28" s="32">
        <f>D28+F28</f>
        <v>15000</v>
      </c>
      <c r="H28" s="38"/>
    </row>
    <row r="29" spans="1:8" s="10" customFormat="1" ht="59.25" customHeight="1">
      <c r="A29" s="14" t="s">
        <v>9</v>
      </c>
      <c r="B29" s="15" t="s">
        <v>10</v>
      </c>
      <c r="C29" s="16" t="s">
        <v>0</v>
      </c>
      <c r="D29" s="28">
        <f>D30+D31</f>
        <v>88580</v>
      </c>
      <c r="E29" s="16" t="s">
        <v>0</v>
      </c>
      <c r="F29" s="28">
        <f>SUM(F31)</f>
        <v>0</v>
      </c>
      <c r="G29" s="28">
        <f t="shared" si="0"/>
        <v>88580</v>
      </c>
      <c r="H29" s="38">
        <f t="shared" si="1"/>
        <v>88580</v>
      </c>
    </row>
    <row r="30" spans="1:8" s="10" customFormat="1" ht="53.25" customHeight="1">
      <c r="A30" s="17" t="s">
        <v>25</v>
      </c>
      <c r="B30" s="17" t="s">
        <v>29</v>
      </c>
      <c r="C30" s="17" t="s">
        <v>58</v>
      </c>
      <c r="D30" s="21">
        <v>8580</v>
      </c>
      <c r="E30" s="22"/>
      <c r="F30" s="32"/>
      <c r="G30" s="32">
        <f t="shared" si="0"/>
        <v>8580</v>
      </c>
      <c r="H30" s="38">
        <f t="shared" si="1"/>
        <v>8580</v>
      </c>
    </row>
    <row r="31" spans="1:8" s="10" customFormat="1" ht="56.25" customHeight="1">
      <c r="A31" s="17" t="s">
        <v>56</v>
      </c>
      <c r="B31" s="17" t="s">
        <v>57</v>
      </c>
      <c r="C31" s="17" t="s">
        <v>59</v>
      </c>
      <c r="D31" s="29">
        <v>80000</v>
      </c>
      <c r="E31" s="22"/>
      <c r="F31" s="32"/>
      <c r="G31" s="32">
        <f t="shared" si="0"/>
        <v>80000</v>
      </c>
      <c r="H31" s="38">
        <f t="shared" si="1"/>
        <v>80000</v>
      </c>
    </row>
    <row r="32" spans="1:8" s="10" customFormat="1" ht="38.25" customHeight="1">
      <c r="A32" s="14" t="s">
        <v>15</v>
      </c>
      <c r="B32" s="15" t="s">
        <v>16</v>
      </c>
      <c r="C32" s="16" t="s">
        <v>0</v>
      </c>
      <c r="D32" s="28">
        <f>D34+D35+D33</f>
        <v>300000</v>
      </c>
      <c r="E32" s="16" t="s">
        <v>0</v>
      </c>
      <c r="F32" s="28">
        <f>SUM(F34)</f>
        <v>0</v>
      </c>
      <c r="G32" s="28">
        <f t="shared" si="0"/>
        <v>300000</v>
      </c>
      <c r="H32" s="38">
        <f t="shared" si="1"/>
        <v>300000</v>
      </c>
    </row>
    <row r="33" spans="1:8" s="10" customFormat="1" ht="38.25" customHeight="1">
      <c r="A33" s="17" t="s">
        <v>90</v>
      </c>
      <c r="B33" s="17" t="s">
        <v>91</v>
      </c>
      <c r="C33" s="17" t="s">
        <v>87</v>
      </c>
      <c r="D33" s="21">
        <v>50000</v>
      </c>
      <c r="E33" s="22"/>
      <c r="F33" s="32"/>
      <c r="G33" s="32">
        <f t="shared" si="0"/>
        <v>50000</v>
      </c>
      <c r="H33" s="38"/>
    </row>
    <row r="34" spans="1:8" s="10" customFormat="1" ht="39.75" customHeight="1">
      <c r="A34" s="17" t="s">
        <v>27</v>
      </c>
      <c r="B34" s="17" t="s">
        <v>30</v>
      </c>
      <c r="C34" s="17" t="s">
        <v>87</v>
      </c>
      <c r="D34" s="21">
        <v>150000</v>
      </c>
      <c r="E34" s="13"/>
      <c r="F34" s="30"/>
      <c r="G34" s="32">
        <f t="shared" si="0"/>
        <v>150000</v>
      </c>
      <c r="H34" s="38">
        <f t="shared" si="1"/>
        <v>150000</v>
      </c>
    </row>
    <row r="35" spans="1:8" s="10" customFormat="1" ht="39.75" customHeight="1">
      <c r="A35" s="17" t="s">
        <v>89</v>
      </c>
      <c r="B35" s="17" t="s">
        <v>88</v>
      </c>
      <c r="C35" s="17" t="s">
        <v>87</v>
      </c>
      <c r="D35" s="21">
        <v>100000</v>
      </c>
      <c r="E35" s="13"/>
      <c r="F35" s="30"/>
      <c r="G35" s="32">
        <f t="shared" si="0"/>
        <v>100000</v>
      </c>
      <c r="H35" s="38">
        <f t="shared" si="1"/>
        <v>100000</v>
      </c>
    </row>
    <row r="36" spans="1:8" s="10" customFormat="1" ht="39.75" customHeight="1">
      <c r="A36" s="14" t="s">
        <v>82</v>
      </c>
      <c r="B36" s="15" t="s">
        <v>83</v>
      </c>
      <c r="C36" s="16" t="s">
        <v>0</v>
      </c>
      <c r="D36" s="28">
        <f>D37</f>
        <v>150000</v>
      </c>
      <c r="E36" s="16" t="s">
        <v>0</v>
      </c>
      <c r="F36" s="28">
        <f>SUM(F37)</f>
        <v>0</v>
      </c>
      <c r="G36" s="28">
        <f>D36+F36</f>
        <v>150000</v>
      </c>
      <c r="H36" s="38"/>
    </row>
    <row r="37" spans="1:8" s="10" customFormat="1" ht="96" customHeight="1">
      <c r="A37" s="17" t="s">
        <v>84</v>
      </c>
      <c r="B37" s="17" t="s">
        <v>86</v>
      </c>
      <c r="C37" s="42" t="s">
        <v>85</v>
      </c>
      <c r="D37" s="21">
        <v>150000</v>
      </c>
      <c r="E37" s="13"/>
      <c r="F37" s="30"/>
      <c r="G37" s="32">
        <f t="shared" si="0"/>
        <v>150000</v>
      </c>
      <c r="H37" s="38"/>
    </row>
    <row r="38" spans="1:8" s="10" customFormat="1" ht="61.5" customHeight="1">
      <c r="A38" s="14" t="s">
        <v>20</v>
      </c>
      <c r="B38" s="25" t="s">
        <v>21</v>
      </c>
      <c r="C38" s="16" t="s">
        <v>0</v>
      </c>
      <c r="D38" s="28">
        <f>SUM(D39:D39)</f>
        <v>1100000</v>
      </c>
      <c r="E38" s="16" t="s">
        <v>0</v>
      </c>
      <c r="F38" s="28">
        <f>SUM(F39:F39)</f>
        <v>0</v>
      </c>
      <c r="G38" s="28">
        <f t="shared" si="0"/>
        <v>1100000</v>
      </c>
      <c r="H38" s="38">
        <f t="shared" si="1"/>
        <v>1100000</v>
      </c>
    </row>
    <row r="39" spans="1:8" s="10" customFormat="1" ht="39.75" customHeight="1">
      <c r="A39" s="17" t="s">
        <v>25</v>
      </c>
      <c r="B39" s="17" t="s">
        <v>29</v>
      </c>
      <c r="C39" s="17" t="s">
        <v>18</v>
      </c>
      <c r="D39" s="21">
        <v>1100000</v>
      </c>
      <c r="E39" s="24"/>
      <c r="F39" s="33"/>
      <c r="G39" s="32">
        <f t="shared" si="0"/>
        <v>1100000</v>
      </c>
      <c r="H39" s="38">
        <f t="shared" si="1"/>
        <v>1100000</v>
      </c>
    </row>
    <row r="40" spans="1:8" s="10" customFormat="1" ht="56.25" customHeight="1">
      <c r="A40" s="14" t="s">
        <v>7</v>
      </c>
      <c r="B40" s="15" t="s">
        <v>8</v>
      </c>
      <c r="C40" s="16" t="s">
        <v>0</v>
      </c>
      <c r="D40" s="28">
        <f>D41+D42</f>
        <v>264500</v>
      </c>
      <c r="E40" s="16" t="s">
        <v>0</v>
      </c>
      <c r="F40" s="28">
        <f>SUM(F42:F42)</f>
        <v>0</v>
      </c>
      <c r="G40" s="28">
        <f>D40+F40</f>
        <v>264500</v>
      </c>
      <c r="H40" s="38">
        <f t="shared" si="1"/>
        <v>264500</v>
      </c>
    </row>
    <row r="41" spans="1:8" s="10" customFormat="1" ht="78.75" customHeight="1">
      <c r="A41" s="17" t="s">
        <v>33</v>
      </c>
      <c r="B41" s="17" t="s">
        <v>34</v>
      </c>
      <c r="C41" s="17" t="s">
        <v>78</v>
      </c>
      <c r="D41" s="21">
        <v>89500</v>
      </c>
      <c r="E41" s="18"/>
      <c r="F41" s="21"/>
      <c r="G41" s="32">
        <f t="shared" si="0"/>
        <v>89500</v>
      </c>
      <c r="H41" s="38">
        <f t="shared" si="1"/>
        <v>89500</v>
      </c>
    </row>
    <row r="42" spans="1:8" s="10" customFormat="1" ht="60" customHeight="1">
      <c r="A42" s="17" t="s">
        <v>79</v>
      </c>
      <c r="B42" s="17" t="s">
        <v>80</v>
      </c>
      <c r="C42" s="17" t="s">
        <v>87</v>
      </c>
      <c r="D42" s="21">
        <v>175000</v>
      </c>
      <c r="E42" s="17"/>
      <c r="F42" s="21"/>
      <c r="G42" s="32">
        <f t="shared" si="0"/>
        <v>175000</v>
      </c>
      <c r="H42" s="38">
        <f t="shared" si="1"/>
        <v>175000</v>
      </c>
    </row>
    <row r="43" spans="1:8" s="10" customFormat="1" ht="55.5" customHeight="1">
      <c r="A43" s="15" t="s">
        <v>60</v>
      </c>
      <c r="B43" s="15" t="s">
        <v>61</v>
      </c>
      <c r="C43" s="16" t="s">
        <v>0</v>
      </c>
      <c r="D43" s="28">
        <f>D44+D45</f>
        <v>400000</v>
      </c>
      <c r="E43" s="16" t="s">
        <v>0</v>
      </c>
      <c r="F43" s="28">
        <f>F44+F45</f>
        <v>0</v>
      </c>
      <c r="G43" s="28">
        <f>D43+F43</f>
        <v>400000</v>
      </c>
      <c r="H43" s="38">
        <f t="shared" si="1"/>
        <v>400000</v>
      </c>
    </row>
    <row r="44" spans="1:8" s="10" customFormat="1" ht="41.25" customHeight="1">
      <c r="A44" s="17" t="s">
        <v>62</v>
      </c>
      <c r="B44" s="17" t="s">
        <v>63</v>
      </c>
      <c r="C44" s="17" t="s">
        <v>64</v>
      </c>
      <c r="D44" s="21">
        <v>240000</v>
      </c>
      <c r="E44" s="17"/>
      <c r="F44" s="21"/>
      <c r="G44" s="32">
        <f>D44+F44</f>
        <v>240000</v>
      </c>
      <c r="H44" s="38">
        <f t="shared" si="1"/>
        <v>240000</v>
      </c>
    </row>
    <row r="45" spans="1:8" s="10" customFormat="1" ht="46.5" customHeight="1">
      <c r="A45" s="17" t="s">
        <v>25</v>
      </c>
      <c r="B45" s="17" t="s">
        <v>29</v>
      </c>
      <c r="C45" s="17" t="s">
        <v>65</v>
      </c>
      <c r="D45" s="21">
        <v>160000</v>
      </c>
      <c r="E45" s="17"/>
      <c r="F45" s="21"/>
      <c r="G45" s="32">
        <f>D45+F45</f>
        <v>160000</v>
      </c>
      <c r="H45" s="38">
        <f t="shared" si="1"/>
        <v>160000</v>
      </c>
    </row>
    <row r="46" spans="1:8" s="10" customFormat="1" ht="30.75" customHeight="1">
      <c r="A46" s="26"/>
      <c r="B46" s="13" t="s">
        <v>0</v>
      </c>
      <c r="C46" s="23"/>
      <c r="D46" s="30">
        <f>D9+D12+D14+D17+D19+D24+D29+D32+D38+D40+D43+D27+D36</f>
        <v>2798080</v>
      </c>
      <c r="E46" s="30"/>
      <c r="F46" s="30">
        <f>F9+F12+F14+F17+F19+F24+F29+F32+F38+F40+F43+F27</f>
        <v>0</v>
      </c>
      <c r="G46" s="30">
        <f>G9+G12+G14+G17+G19+G24+G29+G32+G38+G40+G43+G27+G37</f>
        <v>2798080</v>
      </c>
      <c r="H46" s="38">
        <f t="shared" si="1"/>
        <v>2798080</v>
      </c>
    </row>
    <row r="47" spans="1:7" s="10" customFormat="1" ht="20.25" customHeight="1">
      <c r="A47" s="34"/>
      <c r="B47" s="35"/>
      <c r="C47" s="36"/>
      <c r="D47" s="37"/>
      <c r="E47" s="36"/>
      <c r="F47" s="37"/>
      <c r="G47" s="37"/>
    </row>
    <row r="48" spans="1:7" s="10" customFormat="1" ht="6.75" customHeight="1">
      <c r="A48" s="34"/>
      <c r="B48" s="35"/>
      <c r="C48" s="36"/>
      <c r="D48" s="37"/>
      <c r="E48" s="36"/>
      <c r="F48" s="37"/>
      <c r="G48" s="37"/>
    </row>
    <row r="49" spans="1:7" ht="6.75" customHeight="1">
      <c r="A49" s="8"/>
      <c r="B49" s="3"/>
      <c r="C49" s="6"/>
      <c r="D49" s="7"/>
      <c r="E49" s="3"/>
      <c r="F49" s="3"/>
      <c r="G49" s="3"/>
    </row>
    <row r="50" spans="2:4" ht="24.75" customHeight="1">
      <c r="B50" s="40" t="s">
        <v>43</v>
      </c>
      <c r="C50" s="41"/>
      <c r="D50" s="41"/>
    </row>
    <row r="56" spans="1:4" ht="30.75" customHeight="1">
      <c r="A56" s="3"/>
      <c r="B56" s="4"/>
      <c r="C56" s="4"/>
      <c r="D56" s="5"/>
    </row>
  </sheetData>
  <sheetProtection/>
  <mergeCells count="5">
    <mergeCell ref="C1:D1"/>
    <mergeCell ref="E7:F7"/>
    <mergeCell ref="B7:B8"/>
    <mergeCell ref="C7:D7"/>
    <mergeCell ref="B5:G5"/>
  </mergeCells>
  <printOptions/>
  <pageMargins left="1.1811023622047245" right="0.5905511811023623" top="0.5905511811023623" bottom="0.5905511811023623" header="0.2755905511811024" footer="0.07874015748031496"/>
  <pageSetup horizontalDpi="600" verticalDpi="600" orientation="landscape" paperSize="9" scale="53" r:id="rId1"/>
  <headerFooter alignWithMargins="0">
    <oddHeader>&amp;C&amp;P</oddHeader>
  </headerFooter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2009-03-11T16:00:34Z</cp:lastPrinted>
  <dcterms:created xsi:type="dcterms:W3CDTF">2006-12-24T13:19:10Z</dcterms:created>
  <dcterms:modified xsi:type="dcterms:W3CDTF">2017-06-21T12:50:45Z</dcterms:modified>
  <cp:category/>
  <cp:version/>
  <cp:contentType/>
  <cp:contentStatus/>
</cp:coreProperties>
</file>