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6'!$A$1:$G$45</definedName>
  </definedNames>
  <calcPr fullCalcOnLoad="1"/>
</workbook>
</file>

<file path=xl/sharedStrings.xml><?xml version="1.0" encoding="utf-8"?>
<sst xmlns="http://schemas.openxmlformats.org/spreadsheetml/2006/main" count="123" uniqueCount="85">
  <si>
    <t>Всього</t>
  </si>
  <si>
    <t xml:space="preserve">Загальний фонд </t>
  </si>
  <si>
    <t>Найменування програми</t>
  </si>
  <si>
    <t>сума</t>
  </si>
  <si>
    <t xml:space="preserve">Спеціальний фонд </t>
  </si>
  <si>
    <t xml:space="preserve">Разом </t>
  </si>
  <si>
    <t>до рішення Рівненської обласної ради</t>
  </si>
  <si>
    <t>(грн.)</t>
  </si>
  <si>
    <t xml:space="preserve">від __________ 2010 року № _____ 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</si>
  <si>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</si>
  <si>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</si>
  <si>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</si>
  <si>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</si>
  <si>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переліку державних та регіональних галузевих програм по обласному бюджету на 2010 рік</t>
  </si>
  <si>
    <t>050</t>
  </si>
  <si>
    <t>Головне управління праці та соціального захисту населення облдержадміністрації</t>
  </si>
  <si>
    <t>091214</t>
  </si>
  <si>
    <t xml:space="preserve"> Інші установи та заклади </t>
  </si>
  <si>
    <t>Обласна програма матеріальної підтримки найбільш незахищених верств населення на 2010 рік</t>
  </si>
  <si>
    <t>200</t>
  </si>
  <si>
    <t>Головне управління агропромислового розвитку облдержадміністрації</t>
  </si>
  <si>
    <t xml:space="preserve">Програми в галузі сільського господарства, лісового господарства, рибальства та мисливства </t>
  </si>
  <si>
    <t>Програма підтримки фермерських та особистих селянських господарств області "Годувальниця" на 2010-2015 роки</t>
  </si>
  <si>
    <t>Програма забезпечення області продовольчим зерном</t>
  </si>
  <si>
    <t>Додаток 7</t>
  </si>
  <si>
    <t>006</t>
  </si>
  <si>
    <t>Обласна державна адміністрація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</si>
  <si>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</si>
  <si>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</si>
  <si>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Обласна програма забезпечення діяльності органів прокуратури на 2010-2013 роки</t>
  </si>
  <si>
    <t>018</t>
  </si>
  <si>
    <t>Відділ міжнародного співробітництва та європейської інтеграції облдержадміністрації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</si>
  <si>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</si>
  <si>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</si>
  <si>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співпраці із закордонними українцями на період до 2010 року</t>
  </si>
  <si>
    <t>Програма вирощування саджанців енергетичної верби в Рівненській області на 2010-2011 роки</t>
  </si>
  <si>
    <t>062</t>
  </si>
  <si>
    <t>Служба у справах дітей облдержадміністрації</t>
  </si>
  <si>
    <t>090802</t>
  </si>
  <si>
    <t>Інші програми соціального захисту дітей </t>
  </si>
  <si>
    <t>Обласна програма подолання дитячої безпритульності і бездоглядності на 2006-2010 роки</t>
  </si>
  <si>
    <t>191</t>
  </si>
  <si>
    <t>Головне управління  з питань будівництва та архітектури облдержадміністрації</t>
  </si>
  <si>
    <t>180410</t>
  </si>
  <si>
    <t>Інші заходи, пов'язані з економічною діяльністю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</si>
  <si>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</si>
  <si>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>150101</t>
  </si>
  <si>
    <t>Капiтальнi вкладення</t>
  </si>
  <si>
    <t xml:space="preserve">Програма першочергового забезпечення централізованим водопостачанням сільських населених пунктів  Рівненської області, що користуються привізною та неякісною водою, на 2010-2012 роки </t>
  </si>
  <si>
    <t>060</t>
  </si>
  <si>
    <t>Відділ у справах сім‘ї та молоді облдержадміністрації</t>
  </si>
  <si>
    <t>091102</t>
  </si>
  <si>
    <t>Програми i заходи центрiв соцiальних служб для сім'ї, дітей та молодi</t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</si>
  <si>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</si>
  <si>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</si>
  <si>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</si>
  <si>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020</t>
  </si>
  <si>
    <t>Управління  освіти та науки облдержадміністрації</t>
  </si>
  <si>
    <t>070807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</si>
  <si>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</si>
  <si>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>Обласна цільова програма військово-патріотичного виховання та підготовки молоді до служби в Збройних Силах України на 2010 рік</t>
  </si>
  <si>
    <t>010</t>
  </si>
  <si>
    <t>Головне управління з питань внутрішньої політики та інформації облдержадміністрації</t>
  </si>
  <si>
    <t>030</t>
  </si>
  <si>
    <t>Управління охорони здоров’я  облдержадміністрації</t>
  </si>
  <si>
    <t>081009</t>
  </si>
  <si>
    <t>Забезпечення централізованих заходів з лікування хворих на цукровий та нецукровий діабет</t>
  </si>
  <si>
    <t>Обласна комплексна програма "Цукровий діабет" на 2009-2013 роки</t>
  </si>
  <si>
    <t>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</si>
  <si>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>250404</t>
  </si>
  <si>
    <t>Іншi видатки</t>
  </si>
  <si>
    <t>Інші освітні програми</t>
  </si>
  <si>
    <t>Програма інформатизації освітньо-виховної діяльності навчальних закладів області на 2006-2010 роки</t>
  </si>
  <si>
    <t>080201</t>
  </si>
  <si>
    <t xml:space="preserve">Спеціалізовані лікарні та інші спеціалізовані заклади </t>
  </si>
  <si>
    <t>Програма реалізації державної політики у сфері боротьби з наркоманією, незаконним обігом наркотичних засобів, психотропних речовин і прекурсорів на 2003-2010 роки в Рівненській області</t>
  </si>
  <si>
    <t xml:space="preserve">   Перший заступник голови обласної ради                                                                                                                                                         М.П.Кривко</t>
  </si>
  <si>
    <t>250380</t>
  </si>
  <si>
    <t xml:space="preserve">Інші субвенції </t>
  </si>
  <si>
    <t>230</t>
  </si>
  <si>
    <t>Головне управління економіки та інвестиційної політики облдержадміністрації</t>
  </si>
  <si>
    <t>Проведення щорічного обласного конкурсу проектів розвитку територіальних громад області</t>
  </si>
  <si>
    <t xml:space="preserve">Інші видатки </t>
  </si>
  <si>
    <t>090412</t>
  </si>
  <si>
    <t>Інші видатки на соціальний захист населення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</si>
</sst>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b/>
      <sz val="16"/>
      <name val="Arial Cyr"/>
      <family val="2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justify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75" zoomScaleNormal="75" zoomScaleSheetLayoutView="75" zoomScalePageLayoutView="0" workbookViewId="0" topLeftCell="A8">
      <selection activeCell="D10" sqref="D10"/>
    </sheetView>
  </sheetViews>
  <sheetFormatPr defaultColWidth="9.00390625" defaultRowHeight="12.75"/>
  <cols>
    <col min="1" max="1" width="22.00390625" style="2" customWidth="1"/>
    <col min="2" max="2" width="38.25390625" style="2" customWidth="1"/>
    <col min="3" max="3" width="94.75390625" style="2" customWidth="1"/>
    <col min="4" max="4" width="15.625" style="2" customWidth="1"/>
    <col min="5" max="5" width="46.875" style="2" customWidth="1"/>
    <col min="6" max="6" width="14.625" style="2" customWidth="1"/>
    <col min="7" max="7" width="15.2539062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41"/>
      <c r="D1" s="41"/>
      <c r="F1" s="1" t="s">
        <v>24</v>
      </c>
    </row>
    <row r="2" ht="15">
      <c r="F2" s="1" t="s">
        <v>6</v>
      </c>
    </row>
    <row r="3" ht="18" customHeight="1">
      <c r="F3" s="1" t="s">
        <v>8</v>
      </c>
    </row>
    <row r="4" ht="18" customHeight="1">
      <c r="F4" s="1"/>
    </row>
    <row r="5" spans="1:7" ht="22.5">
      <c r="A5" s="9"/>
      <c r="B5" s="43" t="s">
        <v>13</v>
      </c>
      <c r="C5" s="43"/>
      <c r="D5" s="43"/>
      <c r="E5" s="43"/>
      <c r="F5" s="43"/>
      <c r="G5" s="43"/>
    </row>
    <row r="6" ht="15">
      <c r="G6" s="1" t="s">
        <v>7</v>
      </c>
    </row>
    <row r="7" spans="1:7" ht="81.75" customHeight="1">
      <c r="A7" s="28" t="s">
        <v>9</v>
      </c>
      <c r="B7" s="28" t="s">
        <v>11</v>
      </c>
      <c r="C7" s="42" t="s">
        <v>1</v>
      </c>
      <c r="D7" s="42"/>
      <c r="E7" s="42" t="s">
        <v>4</v>
      </c>
      <c r="F7" s="42"/>
      <c r="G7" s="12" t="s">
        <v>5</v>
      </c>
    </row>
    <row r="8" spans="1:7" ht="99.75" customHeight="1">
      <c r="A8" s="28" t="s">
        <v>10</v>
      </c>
      <c r="B8" s="28" t="s">
        <v>12</v>
      </c>
      <c r="C8" s="11" t="s">
        <v>2</v>
      </c>
      <c r="D8" s="11" t="s">
        <v>3</v>
      </c>
      <c r="E8" s="11" t="s">
        <v>2</v>
      </c>
      <c r="F8" s="11" t="s">
        <v>3</v>
      </c>
      <c r="G8" s="11" t="s">
        <v>3</v>
      </c>
    </row>
    <row r="9" spans="1:8" ht="45.75" customHeight="1">
      <c r="A9" s="13" t="s">
        <v>25</v>
      </c>
      <c r="B9" s="14" t="s">
        <v>26</v>
      </c>
      <c r="C9" s="15" t="s">
        <v>0</v>
      </c>
      <c r="D9" s="34">
        <f>SUM(D10:E12)</f>
        <v>25000</v>
      </c>
      <c r="E9" s="15" t="s">
        <v>0</v>
      </c>
      <c r="F9" s="34">
        <f>F10</f>
        <v>0</v>
      </c>
      <c r="G9" s="34">
        <f aca="true" t="shared" si="0" ref="G9:G14">D9+F9</f>
        <v>25000</v>
      </c>
      <c r="H9" s="26">
        <f aca="true" t="shared" si="1" ref="H9:H40">D9+F9</f>
        <v>25000</v>
      </c>
    </row>
    <row r="10" spans="1:8" ht="99.75" customHeight="1">
      <c r="A10" s="18" t="s">
        <v>27</v>
      </c>
      <c r="B10" s="16" t="s">
        <v>28</v>
      </c>
      <c r="C10" s="16" t="s">
        <v>29</v>
      </c>
      <c r="D10" s="33">
        <v>-210000</v>
      </c>
      <c r="E10" s="11"/>
      <c r="F10" s="38"/>
      <c r="G10" s="37">
        <f t="shared" si="0"/>
        <v>-210000</v>
      </c>
      <c r="H10" s="26">
        <f t="shared" si="1"/>
        <v>-210000</v>
      </c>
    </row>
    <row r="11" spans="1:8" ht="99.75" customHeight="1">
      <c r="A11" s="18" t="s">
        <v>27</v>
      </c>
      <c r="B11" s="16" t="s">
        <v>28</v>
      </c>
      <c r="C11" s="31" t="s">
        <v>60</v>
      </c>
      <c r="D11" s="33">
        <v>180000</v>
      </c>
      <c r="E11" s="11"/>
      <c r="F11" s="38"/>
      <c r="G11" s="37">
        <f t="shared" si="0"/>
        <v>180000</v>
      </c>
      <c r="H11" s="26">
        <f t="shared" si="1"/>
        <v>180000</v>
      </c>
    </row>
    <row r="12" spans="1:8" ht="99.75" customHeight="1">
      <c r="A12" s="18" t="s">
        <v>69</v>
      </c>
      <c r="B12" s="16" t="s">
        <v>82</v>
      </c>
      <c r="C12" s="31" t="s">
        <v>59</v>
      </c>
      <c r="D12" s="33">
        <v>55000</v>
      </c>
      <c r="E12" s="11"/>
      <c r="F12" s="38"/>
      <c r="G12" s="37">
        <f t="shared" si="0"/>
        <v>55000</v>
      </c>
      <c r="H12" s="26">
        <f t="shared" si="1"/>
        <v>55000</v>
      </c>
    </row>
    <row r="13" spans="1:8" ht="78.75" customHeight="1">
      <c r="A13" s="13" t="s">
        <v>61</v>
      </c>
      <c r="B13" s="14" t="s">
        <v>62</v>
      </c>
      <c r="C13" s="15" t="s">
        <v>0</v>
      </c>
      <c r="D13" s="34">
        <f>D14</f>
        <v>500.5</v>
      </c>
      <c r="E13" s="15" t="s">
        <v>0</v>
      </c>
      <c r="F13" s="34">
        <f>F14</f>
        <v>0</v>
      </c>
      <c r="G13" s="34">
        <f t="shared" si="0"/>
        <v>500.5</v>
      </c>
      <c r="H13" s="26">
        <f t="shared" si="1"/>
        <v>500.5</v>
      </c>
    </row>
    <row r="14" spans="1:8" ht="42.75" customHeight="1">
      <c r="A14" s="18" t="s">
        <v>69</v>
      </c>
      <c r="B14" s="16" t="s">
        <v>70</v>
      </c>
      <c r="C14" s="31" t="s">
        <v>68</v>
      </c>
      <c r="D14" s="33">
        <v>500.5</v>
      </c>
      <c r="E14" s="11"/>
      <c r="F14" s="38"/>
      <c r="G14" s="37">
        <f t="shared" si="0"/>
        <v>500.5</v>
      </c>
      <c r="H14" s="26">
        <f t="shared" si="1"/>
        <v>500.5</v>
      </c>
    </row>
    <row r="15" spans="1:8" ht="79.5" customHeight="1">
      <c r="A15" s="13" t="s">
        <v>30</v>
      </c>
      <c r="B15" s="14" t="s">
        <v>31</v>
      </c>
      <c r="C15" s="15" t="s">
        <v>0</v>
      </c>
      <c r="D15" s="34">
        <f>D16</f>
        <v>-19662</v>
      </c>
      <c r="E15" s="15" t="s">
        <v>0</v>
      </c>
      <c r="F15" s="34">
        <f>F16</f>
        <v>0</v>
      </c>
      <c r="G15" s="34">
        <f aca="true" t="shared" si="2" ref="G15:G37">D15+F15</f>
        <v>-19662</v>
      </c>
      <c r="H15" s="26">
        <f t="shared" si="1"/>
        <v>-19662</v>
      </c>
    </row>
    <row r="16" spans="1:8" ht="135.75" customHeight="1">
      <c r="A16" s="18" t="s">
        <v>32</v>
      </c>
      <c r="B16" s="16" t="s">
        <v>33</v>
      </c>
      <c r="C16" s="16" t="s">
        <v>34</v>
      </c>
      <c r="D16" s="33">
        <v>-19662</v>
      </c>
      <c r="E16" s="11"/>
      <c r="F16" s="38"/>
      <c r="G16" s="37">
        <f t="shared" si="2"/>
        <v>-19662</v>
      </c>
      <c r="H16" s="26">
        <f t="shared" si="1"/>
        <v>-19662</v>
      </c>
    </row>
    <row r="17" spans="1:8" ht="37.5" customHeight="1">
      <c r="A17" s="13" t="s">
        <v>56</v>
      </c>
      <c r="B17" s="14" t="s">
        <v>57</v>
      </c>
      <c r="C17" s="15" t="s">
        <v>0</v>
      </c>
      <c r="D17" s="34">
        <f>D18</f>
        <v>-67014</v>
      </c>
      <c r="E17" s="15" t="s">
        <v>0</v>
      </c>
      <c r="F17" s="34">
        <f>F18</f>
        <v>0</v>
      </c>
      <c r="G17" s="34">
        <f t="shared" si="2"/>
        <v>-67014</v>
      </c>
      <c r="H17" s="26">
        <f t="shared" si="1"/>
        <v>-67014</v>
      </c>
    </row>
    <row r="18" spans="1:8" ht="66.75" customHeight="1">
      <c r="A18" s="18" t="s">
        <v>58</v>
      </c>
      <c r="B18" s="16" t="s">
        <v>71</v>
      </c>
      <c r="C18" s="16" t="s">
        <v>72</v>
      </c>
      <c r="D18" s="33">
        <v>-67014</v>
      </c>
      <c r="E18" s="11"/>
      <c r="F18" s="38"/>
      <c r="G18" s="37">
        <f t="shared" si="2"/>
        <v>-67014</v>
      </c>
      <c r="H18" s="26">
        <f t="shared" si="1"/>
        <v>-67014</v>
      </c>
    </row>
    <row r="19" spans="1:8" ht="39.75" customHeight="1">
      <c r="A19" s="13" t="s">
        <v>63</v>
      </c>
      <c r="B19" s="14" t="s">
        <v>64</v>
      </c>
      <c r="C19" s="15" t="s">
        <v>0</v>
      </c>
      <c r="D19" s="34">
        <f>D20+D21</f>
        <v>178000</v>
      </c>
      <c r="E19" s="15" t="s">
        <v>0</v>
      </c>
      <c r="F19" s="34">
        <f>F20+F21</f>
        <v>0</v>
      </c>
      <c r="G19" s="34">
        <f>D19+F19</f>
        <v>178000</v>
      </c>
      <c r="H19" s="26">
        <f t="shared" si="1"/>
        <v>178000</v>
      </c>
    </row>
    <row r="20" spans="1:8" ht="66.75" customHeight="1">
      <c r="A20" s="40" t="s">
        <v>73</v>
      </c>
      <c r="B20" s="32" t="s">
        <v>74</v>
      </c>
      <c r="C20" s="16" t="s">
        <v>75</v>
      </c>
      <c r="D20" s="20">
        <v>-12000</v>
      </c>
      <c r="E20" s="30"/>
      <c r="F20" s="21"/>
      <c r="G20" s="21">
        <f>D20+F20</f>
        <v>-12000</v>
      </c>
      <c r="H20" s="26">
        <f t="shared" si="1"/>
        <v>-12000</v>
      </c>
    </row>
    <row r="21" spans="1:8" ht="59.25" customHeight="1">
      <c r="A21" s="18" t="s">
        <v>65</v>
      </c>
      <c r="B21" s="16" t="s">
        <v>66</v>
      </c>
      <c r="C21" s="32" t="s">
        <v>67</v>
      </c>
      <c r="D21" s="33">
        <v>190000</v>
      </c>
      <c r="E21" s="11"/>
      <c r="F21" s="38"/>
      <c r="G21" s="21">
        <f>D21+F21</f>
        <v>190000</v>
      </c>
      <c r="H21" s="26">
        <f t="shared" si="1"/>
        <v>190000</v>
      </c>
    </row>
    <row r="22" spans="1:8" ht="81.75" customHeight="1">
      <c r="A22" s="13" t="s">
        <v>14</v>
      </c>
      <c r="B22" s="14" t="s">
        <v>15</v>
      </c>
      <c r="C22" s="15" t="s">
        <v>0</v>
      </c>
      <c r="D22" s="34">
        <f>D24+D23</f>
        <v>202280</v>
      </c>
      <c r="E22" s="15" t="s">
        <v>0</v>
      </c>
      <c r="F22" s="34">
        <f>SUM(F24:F24)</f>
        <v>0</v>
      </c>
      <c r="G22" s="34">
        <f t="shared" si="2"/>
        <v>202280</v>
      </c>
      <c r="H22" s="26">
        <f t="shared" si="1"/>
        <v>202280</v>
      </c>
    </row>
    <row r="23" spans="1:8" ht="81.75" customHeight="1">
      <c r="A23" s="18" t="s">
        <v>83</v>
      </c>
      <c r="B23" s="16" t="s">
        <v>84</v>
      </c>
      <c r="C23" s="16" t="s">
        <v>18</v>
      </c>
      <c r="D23" s="35">
        <v>200000</v>
      </c>
      <c r="E23" s="30"/>
      <c r="F23" s="37"/>
      <c r="G23" s="37">
        <f t="shared" si="2"/>
        <v>200000</v>
      </c>
      <c r="H23" s="26">
        <f t="shared" si="1"/>
        <v>200000</v>
      </c>
    </row>
    <row r="24" spans="1:8" ht="48.75" customHeight="1">
      <c r="A24" s="18" t="s">
        <v>16</v>
      </c>
      <c r="B24" s="16" t="s">
        <v>17</v>
      </c>
      <c r="C24" s="16" t="s">
        <v>18</v>
      </c>
      <c r="D24" s="33">
        <f>2280</f>
        <v>2280</v>
      </c>
      <c r="E24" s="27"/>
      <c r="F24" s="39"/>
      <c r="G24" s="37">
        <f t="shared" si="2"/>
        <v>2280</v>
      </c>
      <c r="H24" s="26">
        <f t="shared" si="1"/>
        <v>2280</v>
      </c>
    </row>
    <row r="25" spans="1:8" ht="48.75" customHeight="1">
      <c r="A25" s="13" t="s">
        <v>49</v>
      </c>
      <c r="B25" s="14" t="s">
        <v>50</v>
      </c>
      <c r="C25" s="15" t="s">
        <v>0</v>
      </c>
      <c r="D25" s="34">
        <f>D26+D27</f>
        <v>128200</v>
      </c>
      <c r="E25" s="15" t="s">
        <v>0</v>
      </c>
      <c r="F25" s="34">
        <f>F26+F27</f>
        <v>0</v>
      </c>
      <c r="G25" s="34">
        <f>D25+F25</f>
        <v>128200</v>
      </c>
      <c r="H25" s="26">
        <f t="shared" si="1"/>
        <v>128200</v>
      </c>
    </row>
    <row r="26" spans="1:8" ht="60" customHeight="1">
      <c r="A26" s="18" t="s">
        <v>51</v>
      </c>
      <c r="B26" s="16" t="s">
        <v>52</v>
      </c>
      <c r="C26" s="16" t="s">
        <v>55</v>
      </c>
      <c r="D26" s="33">
        <v>31000</v>
      </c>
      <c r="E26" s="27"/>
      <c r="F26" s="39"/>
      <c r="G26" s="37">
        <f t="shared" si="2"/>
        <v>31000</v>
      </c>
      <c r="H26" s="26">
        <f t="shared" si="1"/>
        <v>31000</v>
      </c>
    </row>
    <row r="27" spans="1:8" ht="63" customHeight="1">
      <c r="A27" s="18" t="s">
        <v>53</v>
      </c>
      <c r="B27" s="16" t="s">
        <v>54</v>
      </c>
      <c r="C27" s="16" t="s">
        <v>55</v>
      </c>
      <c r="D27" s="33">
        <v>97200</v>
      </c>
      <c r="E27" s="27"/>
      <c r="F27" s="39"/>
      <c r="G27" s="37">
        <f t="shared" si="2"/>
        <v>97200</v>
      </c>
      <c r="H27" s="26">
        <f t="shared" si="1"/>
        <v>97200</v>
      </c>
    </row>
    <row r="28" spans="1:8" ht="48.75" customHeight="1">
      <c r="A28" s="13" t="s">
        <v>36</v>
      </c>
      <c r="B28" s="14" t="s">
        <v>37</v>
      </c>
      <c r="C28" s="15" t="s">
        <v>0</v>
      </c>
      <c r="D28" s="34">
        <f>D29</f>
        <v>-5000</v>
      </c>
      <c r="E28" s="15" t="s">
        <v>0</v>
      </c>
      <c r="F28" s="34">
        <f>F29</f>
        <v>0</v>
      </c>
      <c r="G28" s="34">
        <f t="shared" si="2"/>
        <v>-5000</v>
      </c>
      <c r="H28" s="26">
        <f t="shared" si="1"/>
        <v>-5000</v>
      </c>
    </row>
    <row r="29" spans="1:8" ht="48.75" customHeight="1">
      <c r="A29" s="18" t="s">
        <v>38</v>
      </c>
      <c r="B29" s="16" t="s">
        <v>39</v>
      </c>
      <c r="C29" s="16" t="s">
        <v>40</v>
      </c>
      <c r="D29" s="33">
        <v>-5000</v>
      </c>
      <c r="E29" s="27"/>
      <c r="F29" s="39"/>
      <c r="G29" s="37">
        <f t="shared" si="2"/>
        <v>-5000</v>
      </c>
      <c r="H29" s="26">
        <f t="shared" si="1"/>
        <v>-5000</v>
      </c>
    </row>
    <row r="30" spans="1:8" ht="64.5" customHeight="1">
      <c r="A30" s="13" t="s">
        <v>19</v>
      </c>
      <c r="B30" s="14" t="s">
        <v>20</v>
      </c>
      <c r="C30" s="15" t="s">
        <v>0</v>
      </c>
      <c r="D30" s="34">
        <f>D31+D32+D33</f>
        <v>-111608</v>
      </c>
      <c r="E30" s="15" t="s">
        <v>0</v>
      </c>
      <c r="F30" s="34">
        <f>F31+F42</f>
        <v>0</v>
      </c>
      <c r="G30" s="34">
        <f t="shared" si="2"/>
        <v>-111608</v>
      </c>
      <c r="H30" s="26">
        <f t="shared" si="1"/>
        <v>-111608</v>
      </c>
    </row>
    <row r="31" spans="1:8" ht="80.25" customHeight="1">
      <c r="A31" s="18">
        <v>160903</v>
      </c>
      <c r="B31" s="16" t="s">
        <v>21</v>
      </c>
      <c r="C31" s="16" t="s">
        <v>22</v>
      </c>
      <c r="D31" s="33">
        <v>-300000</v>
      </c>
      <c r="E31" s="30"/>
      <c r="F31" s="37"/>
      <c r="G31" s="37">
        <f t="shared" si="2"/>
        <v>-300000</v>
      </c>
      <c r="H31" s="26">
        <f t="shared" si="1"/>
        <v>-300000</v>
      </c>
    </row>
    <row r="32" spans="1:8" ht="80.25" customHeight="1">
      <c r="A32" s="18">
        <v>160903</v>
      </c>
      <c r="B32" s="16" t="s">
        <v>21</v>
      </c>
      <c r="C32" s="16" t="s">
        <v>23</v>
      </c>
      <c r="D32" s="33">
        <v>200000</v>
      </c>
      <c r="E32" s="30"/>
      <c r="F32" s="37"/>
      <c r="G32" s="37">
        <f t="shared" si="2"/>
        <v>200000</v>
      </c>
      <c r="H32" s="26">
        <f t="shared" si="1"/>
        <v>200000</v>
      </c>
    </row>
    <row r="33" spans="1:8" ht="80.25" customHeight="1">
      <c r="A33" s="18">
        <v>160903</v>
      </c>
      <c r="B33" s="16" t="s">
        <v>21</v>
      </c>
      <c r="C33" s="16" t="s">
        <v>35</v>
      </c>
      <c r="D33" s="33">
        <v>-11608</v>
      </c>
      <c r="E33" s="30"/>
      <c r="F33" s="37"/>
      <c r="G33" s="37">
        <f t="shared" si="2"/>
        <v>-11608</v>
      </c>
      <c r="H33" s="26">
        <f t="shared" si="1"/>
        <v>-11608</v>
      </c>
    </row>
    <row r="34" spans="1:8" s="10" customFormat="1" ht="78.75" customHeight="1">
      <c r="A34" s="13" t="s">
        <v>41</v>
      </c>
      <c r="B34" s="14" t="s">
        <v>42</v>
      </c>
      <c r="C34" s="15" t="s">
        <v>0</v>
      </c>
      <c r="D34" s="34">
        <f>D35+D36+D37</f>
        <v>-10000</v>
      </c>
      <c r="E34" s="15" t="s">
        <v>0</v>
      </c>
      <c r="F34" s="34">
        <f>F35+F36+F37</f>
        <v>-510000</v>
      </c>
      <c r="G34" s="34">
        <f t="shared" si="2"/>
        <v>-520000</v>
      </c>
      <c r="H34" s="26">
        <f t="shared" si="1"/>
        <v>-520000</v>
      </c>
    </row>
    <row r="35" spans="1:8" s="10" customFormat="1" ht="121.5" customHeight="1">
      <c r="A35" s="18" t="s">
        <v>46</v>
      </c>
      <c r="B35" s="16" t="s">
        <v>47</v>
      </c>
      <c r="C35" s="16"/>
      <c r="D35" s="35"/>
      <c r="E35" s="16" t="s">
        <v>48</v>
      </c>
      <c r="F35" s="35">
        <v>-510000</v>
      </c>
      <c r="G35" s="37">
        <f>D35+F35</f>
        <v>-510000</v>
      </c>
      <c r="H35" s="26">
        <f t="shared" si="1"/>
        <v>-510000</v>
      </c>
    </row>
    <row r="36" spans="1:8" s="10" customFormat="1" ht="38.25" customHeight="1">
      <c r="A36" s="18" t="s">
        <v>43</v>
      </c>
      <c r="B36" s="16" t="s">
        <v>44</v>
      </c>
      <c r="C36" s="16" t="s">
        <v>45</v>
      </c>
      <c r="D36" s="33">
        <v>-30000</v>
      </c>
      <c r="E36" s="19"/>
      <c r="F36" s="35"/>
      <c r="G36" s="37">
        <f t="shared" si="2"/>
        <v>-30000</v>
      </c>
      <c r="H36" s="26">
        <f t="shared" si="1"/>
        <v>-30000</v>
      </c>
    </row>
    <row r="37" spans="1:8" s="10" customFormat="1" ht="40.5" customHeight="1">
      <c r="A37" s="18" t="s">
        <v>77</v>
      </c>
      <c r="B37" s="16" t="s">
        <v>78</v>
      </c>
      <c r="C37" s="16" t="s">
        <v>45</v>
      </c>
      <c r="D37" s="35">
        <v>20000</v>
      </c>
      <c r="E37" s="16"/>
      <c r="F37" s="35"/>
      <c r="G37" s="37">
        <f t="shared" si="2"/>
        <v>20000</v>
      </c>
      <c r="H37" s="26">
        <f t="shared" si="1"/>
        <v>20000</v>
      </c>
    </row>
    <row r="38" spans="1:8" s="10" customFormat="1" ht="76.5" customHeight="1">
      <c r="A38" s="13" t="s">
        <v>79</v>
      </c>
      <c r="B38" s="14" t="s">
        <v>80</v>
      </c>
      <c r="C38" s="15" t="s">
        <v>0</v>
      </c>
      <c r="D38" s="34">
        <f>D39+D40</f>
        <v>0</v>
      </c>
      <c r="E38" s="15" t="s">
        <v>0</v>
      </c>
      <c r="F38" s="34">
        <f>F39+F40</f>
        <v>0</v>
      </c>
      <c r="G38" s="34">
        <f>D38+F38</f>
        <v>0</v>
      </c>
      <c r="H38" s="26">
        <f t="shared" si="1"/>
        <v>0</v>
      </c>
    </row>
    <row r="39" spans="1:8" s="10" customFormat="1" ht="39.75" customHeight="1">
      <c r="A39" s="18" t="s">
        <v>69</v>
      </c>
      <c r="B39" s="16" t="s">
        <v>82</v>
      </c>
      <c r="C39" s="16" t="s">
        <v>81</v>
      </c>
      <c r="D39" s="35">
        <v>-90000</v>
      </c>
      <c r="E39" s="30"/>
      <c r="F39" s="37"/>
      <c r="G39" s="37">
        <f>D39+F39</f>
        <v>-90000</v>
      </c>
      <c r="H39" s="26">
        <f t="shared" si="1"/>
        <v>-90000</v>
      </c>
    </row>
    <row r="40" spans="1:8" s="10" customFormat="1" ht="40.5" customHeight="1">
      <c r="A40" s="18" t="s">
        <v>77</v>
      </c>
      <c r="B40" s="16" t="s">
        <v>78</v>
      </c>
      <c r="C40" s="16" t="s">
        <v>81</v>
      </c>
      <c r="D40" s="35">
        <v>90000</v>
      </c>
      <c r="E40" s="16"/>
      <c r="F40" s="35"/>
      <c r="G40" s="37">
        <f>D40+F40</f>
        <v>90000</v>
      </c>
      <c r="H40" s="26">
        <f t="shared" si="1"/>
        <v>90000</v>
      </c>
    </row>
    <row r="41" spans="1:8" s="10" customFormat="1" ht="30.75" customHeight="1">
      <c r="A41" s="12"/>
      <c r="B41" s="12" t="s">
        <v>0</v>
      </c>
      <c r="C41" s="17"/>
      <c r="D41" s="36">
        <f>D9+D13+D15+D17+D19+D22+D25+D28+D30+D34+D38</f>
        <v>320696.5</v>
      </c>
      <c r="E41" s="36"/>
      <c r="F41" s="36">
        <f>F9+F13+F15+F17+F19+F22+F25+F28+F30+F34+F38</f>
        <v>-510000</v>
      </c>
      <c r="G41" s="36">
        <f>G9+G13+G15+G17+G19+G22+G25+G28+G30+G34+G38</f>
        <v>-189303.5</v>
      </c>
      <c r="H41" s="26">
        <f>D41+F41</f>
        <v>-189303.5</v>
      </c>
    </row>
    <row r="42" spans="1:7" s="10" customFormat="1" ht="30.75" customHeight="1">
      <c r="A42" s="22"/>
      <c r="B42" s="23"/>
      <c r="C42" s="24"/>
      <c r="D42" s="25"/>
      <c r="E42" s="24"/>
      <c r="F42" s="25"/>
      <c r="G42" s="25"/>
    </row>
    <row r="43" spans="1:7" s="10" customFormat="1" ht="49.5" customHeight="1">
      <c r="A43" s="22"/>
      <c r="B43" s="23"/>
      <c r="C43" s="24"/>
      <c r="D43" s="25"/>
      <c r="E43" s="24"/>
      <c r="F43" s="25"/>
      <c r="G43" s="25"/>
    </row>
    <row r="44" spans="1:7" ht="15.75">
      <c r="A44" s="8"/>
      <c r="B44" s="3"/>
      <c r="C44" s="6"/>
      <c r="D44" s="7"/>
      <c r="E44" s="3"/>
      <c r="F44" s="3"/>
      <c r="G44" s="3"/>
    </row>
    <row r="45" spans="2:5" ht="20.25">
      <c r="B45" s="29" t="s">
        <v>76</v>
      </c>
      <c r="C45" s="10"/>
      <c r="D45" s="10"/>
      <c r="E45" s="10"/>
    </row>
    <row r="51" spans="1:4" ht="30.75" customHeight="1">
      <c r="A51" s="3"/>
      <c r="B51" s="4"/>
      <c r="C51" s="4"/>
      <c r="D51" s="5"/>
    </row>
  </sheetData>
  <sheetProtection/>
  <mergeCells count="4">
    <mergeCell ref="C1:D1"/>
    <mergeCell ref="E7:F7"/>
    <mergeCell ref="C7:D7"/>
    <mergeCell ref="B5:G5"/>
  </mergeCells>
  <printOptions/>
  <pageMargins left="1.1811023622047245" right="0.5905511811023623" top="0.5905511811023623" bottom="0.5905511811023623" header="0.2755905511811024" footer="0.07874015748031496"/>
  <pageSetup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2010-12-10T08:30:45Z</cp:lastPrinted>
  <dcterms:created xsi:type="dcterms:W3CDTF">2006-12-24T13:19:10Z</dcterms:created>
  <dcterms:modified xsi:type="dcterms:W3CDTF">2017-06-21T11:39:49Z</dcterms:modified>
  <cp:category/>
  <cp:version/>
  <cp:contentType/>
  <cp:contentStatus/>
</cp:coreProperties>
</file>