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'Дод.4'!$A:$C</definedName>
    <definedName name="_xlnm.Print_Area" localSheetId="0">'Дод.4'!$A$1:$R$39</definedName>
  </definedNames>
  <calcPr fullCalcOnLoad="1"/>
</workbook>
</file>

<file path=xl/sharedStrings.xml><?xml version="1.0" encoding="utf-8"?>
<sst xmlns="http://schemas.openxmlformats.org/spreadsheetml/2006/main" count="77" uniqueCount="69">
  <si>
    <t xml:space="preserve">Назва місцевого бюджету адміністративно-територіальної одиниці  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</si>
  <si>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</si>
  <si>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</si>
  <si>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</si>
  <si>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</si>
  <si>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</si>
  <si>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</si>
  <si>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</si>
  <si>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</si>
  <si>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</si>
  <si>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</si>
  <si>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</si>
  <si>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</si>
  <si>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</si>
  <si>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</si>
  <si>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</si>
  <si>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</si>
  <si>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</si>
  <si>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</si>
  <si>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</si>
  <si>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</si>
  <si>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</si>
  <si>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</si>
  <si>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</si>
  <si>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</si>
  <si>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</si>
  <si>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</si>
  <si>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</si>
  <si>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</si>
  <si>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</si>
  <si>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Інші субвенції з обласного бюджету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</si>
  <si>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</si>
  <si>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</si>
  <si>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</si>
  <si>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</si>
  <si>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</si>
  <si>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</si>
  <si>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</si>
  <si>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</si>
  <si>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</si>
  <si>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</si>
  <si>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</si>
  <si>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</si>
  <si>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</si>
  <si>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</si>
  <si>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</si>
  <si>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</si>
  <si>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</si>
  <si>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М.П.Кривко</t>
  </si>
  <si>
    <t>(грн.)</t>
  </si>
  <si>
    <t>на виконання програми електрифікації новозбудованих вулиць сільських населених пунктів області на період до 2015 року</t>
  </si>
  <si>
    <t>від ________2011  року №____</t>
  </si>
  <si>
    <t>Спеціальний фонд</t>
  </si>
  <si>
    <t>Зміни показників міжбюджетних трансфертів між державним бюджетом, обласним бюджетом та іншими бюджетами на 2011 рік</t>
  </si>
  <si>
    <t>Перший заступник голови обласної ради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</si>
  <si>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</si>
  <si>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</si>
  <si>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на виконання комплексної програми забезпечення містобудівною документацією населених пунктів на території Рівненської області на 2011-2015 роки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</si>
  <si>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</si>
  <si>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районному бюджету  Гощанського району на погашення заборгованості  за придбаний житловий будинок Поліщук Л.В., жительки села Синів Гощанського району, що утворилася в зв'язку з недофінансуванням субвенції з державного бюджету на будівництво  і придбання житла військовослужбовцям </t>
  </si>
  <si>
    <t xml:space="preserve">Субвенція з державного бюджету місцевим бюджетам на фінансування  Програм-переможців Всеукраїнського конкурсу проектів та програм розвитку місцевого самоврядування </t>
  </si>
  <si>
    <t>на організацію щорічного конкурсу "Населений пункт найкращого благоустрою і підтримки громадського порядку" в області</t>
  </si>
  <si>
    <t>Субвенція з державного бюджету місцевим бюджетам на соціально-економічний розвиток </t>
  </si>
  <si>
    <t>компенсація за пільговий проїзд окремих категорій громадян автотранспортом</t>
  </si>
  <si>
    <t>Додаток 4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</si>
  <si>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громадян, в тому числі:</t>
  </si>
  <si>
    <t>на виконання природоохоронних заходів, які фінансуються з обласного природоохоронного фонду в 2011 році</t>
  </si>
  <si>
    <t>районному бюджету Здолбунівського району на будівництво меморіального комплексу "Героям Гурбинської битви" біля урочища Гурби Здолбунівського району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</si>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</sst>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sz val="12"/>
      <name val="Arial"/>
      <family val="2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9" fillId="0" borderId="10" xfId="0" applyFont="1" applyBorder="1" applyAlignment="1">
      <alignment/>
    </xf>
    <xf numFmtId="4" fontId="8" fillId="0" borderId="10" xfId="54" applyNumberFormat="1" applyFont="1" applyBorder="1" applyAlignment="1">
      <alignment/>
      <protection/>
    </xf>
    <xf numFmtId="4" fontId="7" fillId="33" borderId="10" xfId="54" applyNumberFormat="1" applyFont="1" applyFill="1" applyBorder="1" applyAlignment="1">
      <alignment/>
      <protection/>
    </xf>
    <xf numFmtId="0" fontId="14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3" fillId="0" borderId="10" xfId="54" applyFont="1" applyFill="1" applyBorder="1" applyAlignment="1">
      <alignment vertical="top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0" fontId="16" fillId="0" borderId="0" xfId="0" applyFont="1" applyAlignment="1">
      <alignment/>
    </xf>
    <xf numFmtId="4" fontId="8" fillId="0" borderId="10" xfId="54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7" fillId="33" borderId="0" xfId="54" applyNumberFormat="1" applyFont="1" applyFill="1" applyBorder="1" applyAlignment="1">
      <alignment/>
      <protection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3" fontId="7" fillId="0" borderId="11" xfId="54" applyNumberFormat="1" applyFont="1" applyFill="1" applyBorder="1" applyAlignment="1">
      <alignment/>
      <protection/>
    </xf>
    <xf numFmtId="0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/>
    </xf>
    <xf numFmtId="3" fontId="8" fillId="0" borderId="10" xfId="54" applyNumberFormat="1" applyFont="1" applyFill="1" applyBorder="1" applyAlignment="1">
      <alignment/>
      <protection/>
    </xf>
    <xf numFmtId="3" fontId="8" fillId="0" borderId="10" xfId="54" applyNumberFormat="1" applyFont="1" applyBorder="1" applyAlignment="1">
      <alignment/>
      <protection/>
    </xf>
    <xf numFmtId="3" fontId="7" fillId="33" borderId="10" xfId="54" applyNumberFormat="1" applyFont="1" applyFill="1" applyBorder="1" applyAlignment="1">
      <alignment/>
      <protection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G161"/>
  <sheetViews>
    <sheetView showZeros="0" tabSelected="1" view="pageBreakPreview" zoomScaleSheetLayoutView="100" zoomScalePageLayoutView="0" workbookViewId="0" topLeftCell="A4">
      <pane xSplit="3" ySplit="8" topLeftCell="D30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F6" sqref="F6"/>
    </sheetView>
  </sheetViews>
  <sheetFormatPr defaultColWidth="9.00390625" defaultRowHeight="12.75"/>
  <cols>
    <col min="1" max="1" width="14.75390625" style="1" customWidth="1"/>
    <col min="2" max="2" width="5.125" style="1" hidden="1" customWidth="1"/>
    <col min="3" max="3" width="33.875" style="1" customWidth="1"/>
    <col min="4" max="4" width="19.00390625" style="1" customWidth="1"/>
    <col min="5" max="5" width="16.375" style="1" customWidth="1"/>
    <col min="6" max="6" width="76.875" style="1" customWidth="1"/>
    <col min="7" max="7" width="30.125" style="1" customWidth="1"/>
    <col min="8" max="8" width="33.875" style="1" customWidth="1"/>
    <col min="9" max="9" width="30.125" style="1" customWidth="1"/>
    <col min="10" max="10" width="22.00390625" style="1" customWidth="1"/>
    <col min="11" max="11" width="26.625" style="1" customWidth="1"/>
    <col min="12" max="12" width="23.75390625" style="1" customWidth="1"/>
    <col min="13" max="13" width="17.25390625" style="1" customWidth="1"/>
    <col min="14" max="14" width="32.375" style="1" customWidth="1"/>
    <col min="15" max="15" width="21.375" style="1" customWidth="1"/>
    <col min="16" max="16" width="23.00390625" style="1" customWidth="1"/>
    <col min="17" max="17" width="41.00390625" style="1" customWidth="1"/>
    <col min="18" max="18" width="17.75390625" style="1" customWidth="1"/>
    <col min="19" max="20" width="19.25390625" style="1" customWidth="1"/>
    <col min="21" max="21" width="14.125" style="1" customWidth="1"/>
    <col min="22" max="22" width="14.25390625" style="1" bestFit="1" customWidth="1"/>
    <col min="23" max="16384" width="9.125" style="1" customWidth="1"/>
  </cols>
  <sheetData>
    <row r="1" spans="7:17" ht="13.5" customHeight="1">
      <c r="G1" s="5" t="s">
        <v>64</v>
      </c>
      <c r="I1" s="2"/>
      <c r="J1" s="2"/>
      <c r="K1" s="2"/>
      <c r="L1" s="2"/>
      <c r="M1" s="3"/>
      <c r="N1" s="3"/>
      <c r="O1" s="3"/>
      <c r="P1" s="3"/>
      <c r="Q1" s="3"/>
    </row>
    <row r="2" spans="7:18" ht="13.5" customHeight="1">
      <c r="G2" s="44" t="s">
        <v>12</v>
      </c>
      <c r="I2" s="2"/>
      <c r="J2" s="2"/>
      <c r="K2" s="2"/>
      <c r="L2" s="2"/>
      <c r="M2" s="3"/>
      <c r="N2" s="3"/>
      <c r="O2" s="3"/>
      <c r="P2" s="3"/>
      <c r="Q2" s="3"/>
      <c r="R2" s="44"/>
    </row>
    <row r="3" spans="7:18" ht="13.5" customHeight="1">
      <c r="G3" s="21" t="s">
        <v>51</v>
      </c>
      <c r="I3" s="2"/>
      <c r="J3" s="2"/>
      <c r="K3" s="2"/>
      <c r="L3" s="2"/>
      <c r="M3" s="4"/>
      <c r="N3" s="4"/>
      <c r="O3" s="4"/>
      <c r="P3" s="4"/>
      <c r="Q3" s="4"/>
      <c r="R3" s="21"/>
    </row>
    <row r="4" spans="3:17" ht="10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</row>
    <row r="5" spans="1:18" ht="34.5" customHeight="1">
      <c r="A5" s="11"/>
      <c r="B5" s="11"/>
      <c r="C5" s="11"/>
      <c r="D5" s="55" t="s">
        <v>53</v>
      </c>
      <c r="E5" s="55"/>
      <c r="F5" s="55"/>
      <c r="G5" s="5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0" ht="15.75" customHeight="1">
      <c r="A6" s="5"/>
      <c r="B6" s="5"/>
      <c r="C6" s="6"/>
      <c r="D6" s="6"/>
      <c r="E6" s="6"/>
      <c r="F6" s="6"/>
      <c r="G6" s="5" t="s">
        <v>49</v>
      </c>
      <c r="I6" s="6"/>
      <c r="J6" s="6"/>
      <c r="K6" s="6"/>
      <c r="L6" s="5" t="s">
        <v>49</v>
      </c>
      <c r="M6" s="7"/>
      <c r="N6" s="7"/>
      <c r="O6" s="7"/>
      <c r="P6" s="7"/>
      <c r="Q6" s="7"/>
      <c r="R6" s="5" t="s">
        <v>49</v>
      </c>
      <c r="S6" s="5"/>
      <c r="T6" s="5"/>
    </row>
    <row r="7" spans="1:26" ht="15" customHeight="1">
      <c r="A7" s="60" t="s">
        <v>31</v>
      </c>
      <c r="B7" s="61"/>
      <c r="C7" s="62" t="s">
        <v>0</v>
      </c>
      <c r="D7" s="58" t="s">
        <v>1</v>
      </c>
      <c r="E7" s="56"/>
      <c r="F7" s="56"/>
      <c r="G7" s="56"/>
      <c r="H7" s="56" t="s">
        <v>1</v>
      </c>
      <c r="I7" s="56"/>
      <c r="J7" s="56"/>
      <c r="K7" s="56"/>
      <c r="L7" s="57"/>
      <c r="M7" s="62" t="s">
        <v>1</v>
      </c>
      <c r="N7" s="62"/>
      <c r="O7" s="62"/>
      <c r="P7" s="62"/>
      <c r="Q7" s="62"/>
      <c r="R7" s="64" t="s">
        <v>29</v>
      </c>
      <c r="S7" s="36"/>
      <c r="T7" s="32"/>
      <c r="U7" s="22"/>
      <c r="V7" s="22"/>
      <c r="W7" s="22"/>
      <c r="X7" s="22"/>
      <c r="Y7" s="22"/>
      <c r="Z7" s="22"/>
    </row>
    <row r="8" spans="1:26" ht="13.5" customHeight="1">
      <c r="A8" s="60"/>
      <c r="B8" s="61"/>
      <c r="C8" s="62"/>
      <c r="D8" s="58" t="s">
        <v>2</v>
      </c>
      <c r="E8" s="56"/>
      <c r="F8" s="56"/>
      <c r="G8" s="56"/>
      <c r="H8" s="56" t="s">
        <v>2</v>
      </c>
      <c r="I8" s="57"/>
      <c r="J8" s="58" t="s">
        <v>52</v>
      </c>
      <c r="K8" s="56"/>
      <c r="L8" s="57"/>
      <c r="M8" s="62" t="s">
        <v>52</v>
      </c>
      <c r="N8" s="62"/>
      <c r="O8" s="62"/>
      <c r="P8" s="62"/>
      <c r="Q8" s="62"/>
      <c r="R8" s="64"/>
      <c r="S8" s="36"/>
      <c r="T8" s="32"/>
      <c r="U8" s="22"/>
      <c r="V8" s="22"/>
      <c r="W8" s="22"/>
      <c r="X8" s="22"/>
      <c r="Y8" s="22"/>
      <c r="Z8" s="22"/>
    </row>
    <row r="9" spans="1:137" ht="120" customHeight="1">
      <c r="A9" s="60"/>
      <c r="B9" s="61"/>
      <c r="C9" s="62"/>
      <c r="D9" s="52" t="s">
        <v>68</v>
      </c>
      <c r="E9" s="52" t="s">
        <v>60</v>
      </c>
      <c r="F9" s="50" t="s">
        <v>65</v>
      </c>
      <c r="G9" s="52" t="s">
        <v>58</v>
      </c>
      <c r="H9" s="52" t="s">
        <v>30</v>
      </c>
      <c r="I9" s="52"/>
      <c r="J9" s="52" t="s">
        <v>60</v>
      </c>
      <c r="K9" s="52" t="s">
        <v>55</v>
      </c>
      <c r="L9" s="52" t="s">
        <v>62</v>
      </c>
      <c r="M9" s="52" t="s">
        <v>56</v>
      </c>
      <c r="N9" s="52" t="s">
        <v>30</v>
      </c>
      <c r="O9" s="52"/>
      <c r="P9" s="52"/>
      <c r="Q9" s="52"/>
      <c r="R9" s="64"/>
      <c r="S9" s="36"/>
      <c r="T9" s="32"/>
      <c r="U9" s="23"/>
      <c r="V9" s="23"/>
      <c r="W9" s="23"/>
      <c r="X9" s="23"/>
      <c r="Y9" s="23"/>
      <c r="Z9" s="23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</row>
    <row r="10" spans="1:137" ht="6" customHeight="1">
      <c r="A10" s="60"/>
      <c r="B10" s="61"/>
      <c r="C10" s="62"/>
      <c r="D10" s="52"/>
      <c r="E10" s="52"/>
      <c r="F10" s="53" t="s">
        <v>63</v>
      </c>
      <c r="G10" s="52"/>
      <c r="H10" s="52" t="s">
        <v>57</v>
      </c>
      <c r="I10" s="52" t="s">
        <v>61</v>
      </c>
      <c r="J10" s="52"/>
      <c r="K10" s="52"/>
      <c r="L10" s="52"/>
      <c r="M10" s="52"/>
      <c r="N10" s="52" t="s">
        <v>50</v>
      </c>
      <c r="O10" s="53" t="s">
        <v>66</v>
      </c>
      <c r="P10" s="53" t="s">
        <v>67</v>
      </c>
      <c r="Q10" s="52" t="s">
        <v>59</v>
      </c>
      <c r="R10" s="64"/>
      <c r="S10" s="36"/>
      <c r="T10" s="32"/>
      <c r="U10" s="23"/>
      <c r="V10" s="23"/>
      <c r="W10" s="23"/>
      <c r="X10" s="23"/>
      <c r="Y10" s="23"/>
      <c r="Z10" s="2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</row>
    <row r="11" spans="1:137" ht="82.5" customHeight="1">
      <c r="A11" s="60"/>
      <c r="B11" s="61"/>
      <c r="C11" s="62"/>
      <c r="D11" s="52"/>
      <c r="E11" s="52"/>
      <c r="F11" s="54"/>
      <c r="G11" s="52"/>
      <c r="H11" s="52"/>
      <c r="I11" s="52"/>
      <c r="J11" s="52"/>
      <c r="K11" s="52"/>
      <c r="L11" s="52"/>
      <c r="M11" s="52"/>
      <c r="N11" s="52"/>
      <c r="O11" s="54"/>
      <c r="P11" s="54"/>
      <c r="Q11" s="52"/>
      <c r="R11" s="64"/>
      <c r="S11" s="36"/>
      <c r="T11" s="32"/>
      <c r="U11" s="23"/>
      <c r="V11" s="23"/>
      <c r="W11" s="23"/>
      <c r="X11" s="23"/>
      <c r="Y11" s="23"/>
      <c r="Z11" s="2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</row>
    <row r="12" spans="1:26" s="19" customFormat="1" ht="15" customHeight="1">
      <c r="A12" s="24">
        <v>1</v>
      </c>
      <c r="B12" s="24"/>
      <c r="C12" s="24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  <c r="R12" s="24">
        <v>17</v>
      </c>
      <c r="S12" s="37"/>
      <c r="T12" s="33"/>
      <c r="U12" s="25"/>
      <c r="V12" s="25"/>
      <c r="W12" s="25"/>
      <c r="X12" s="25"/>
      <c r="Y12" s="25"/>
      <c r="Z12" s="25"/>
    </row>
    <row r="13" spans="1:26" ht="15" customHeight="1">
      <c r="A13" s="41">
        <v>17201000000</v>
      </c>
      <c r="B13" s="26"/>
      <c r="C13" s="27" t="s">
        <v>9</v>
      </c>
      <c r="D13" s="46">
        <v>515400</v>
      </c>
      <c r="E13" s="46">
        <v>500000</v>
      </c>
      <c r="F13" s="46"/>
      <c r="G13" s="27"/>
      <c r="H13" s="31"/>
      <c r="I13" s="31"/>
      <c r="J13" s="46">
        <v>-500000</v>
      </c>
      <c r="K13" s="27"/>
      <c r="L13" s="27"/>
      <c r="M13" s="31"/>
      <c r="N13" s="31"/>
      <c r="O13" s="46"/>
      <c r="P13" s="46"/>
      <c r="Q13" s="31"/>
      <c r="R13" s="45">
        <f>D13+E13+F13+G13+H13+I13+J13+K13+L13+M13+N13+O13+P13+Q13</f>
        <v>515400</v>
      </c>
      <c r="S13" s="38"/>
      <c r="T13" s="34"/>
      <c r="U13" s="22"/>
      <c r="V13" s="22"/>
      <c r="W13" s="22"/>
      <c r="X13" s="22"/>
      <c r="Y13" s="22"/>
      <c r="Z13" s="22"/>
    </row>
    <row r="14" spans="1:26" ht="15" customHeight="1">
      <c r="A14" s="41">
        <v>17202000000</v>
      </c>
      <c r="B14" s="26"/>
      <c r="C14" s="27" t="s">
        <v>10</v>
      </c>
      <c r="D14" s="46">
        <v>78300</v>
      </c>
      <c r="E14" s="46"/>
      <c r="F14" s="46">
        <v>-483100</v>
      </c>
      <c r="G14" s="27"/>
      <c r="H14" s="31">
        <v>100000</v>
      </c>
      <c r="I14" s="31"/>
      <c r="J14" s="46"/>
      <c r="K14" s="17"/>
      <c r="L14" s="27"/>
      <c r="M14" s="31"/>
      <c r="N14" s="31"/>
      <c r="O14" s="46"/>
      <c r="P14" s="46"/>
      <c r="Q14" s="31"/>
      <c r="R14" s="45">
        <f aca="true" t="shared" si="0" ref="R14:R33">D14+E14+F14+G14+H14+I14+J14+K14+L14+M14+N14+O14+P14+Q14</f>
        <v>-304800</v>
      </c>
      <c r="S14" s="38"/>
      <c r="T14" s="34"/>
      <c r="U14" s="22"/>
      <c r="V14" s="22"/>
      <c r="W14" s="22"/>
      <c r="X14" s="22"/>
      <c r="Y14" s="22"/>
      <c r="Z14" s="22"/>
    </row>
    <row r="15" spans="1:20" ht="15" customHeight="1">
      <c r="A15" s="41">
        <v>17203000000</v>
      </c>
      <c r="B15" s="16"/>
      <c r="C15" s="12" t="s">
        <v>3</v>
      </c>
      <c r="D15" s="46"/>
      <c r="E15" s="47"/>
      <c r="F15" s="47">
        <v>-56600</v>
      </c>
      <c r="G15" s="12"/>
      <c r="H15" s="17"/>
      <c r="I15" s="17"/>
      <c r="J15" s="47"/>
      <c r="K15" s="17">
        <v>508120</v>
      </c>
      <c r="L15" s="12"/>
      <c r="M15" s="17"/>
      <c r="N15" s="17"/>
      <c r="O15" s="47"/>
      <c r="P15" s="47"/>
      <c r="Q15" s="17"/>
      <c r="R15" s="45">
        <f t="shared" si="0"/>
        <v>451520</v>
      </c>
      <c r="S15" s="38"/>
      <c r="T15" s="34"/>
    </row>
    <row r="16" spans="1:20" ht="15" customHeight="1">
      <c r="A16" s="41">
        <v>17204000000</v>
      </c>
      <c r="B16" s="16"/>
      <c r="C16" s="12" t="s">
        <v>11</v>
      </c>
      <c r="D16" s="46"/>
      <c r="E16" s="47"/>
      <c r="F16" s="47">
        <v>61100</v>
      </c>
      <c r="G16" s="12"/>
      <c r="H16" s="17">
        <v>50000</v>
      </c>
      <c r="I16" s="17">
        <v>13000</v>
      </c>
      <c r="J16" s="47"/>
      <c r="K16" s="17">
        <v>79920</v>
      </c>
      <c r="L16" s="12"/>
      <c r="M16" s="17"/>
      <c r="N16" s="17"/>
      <c r="O16" s="47"/>
      <c r="P16" s="47"/>
      <c r="Q16" s="17"/>
      <c r="R16" s="45">
        <f t="shared" si="0"/>
        <v>204020</v>
      </c>
      <c r="S16" s="38"/>
      <c r="T16" s="34"/>
    </row>
    <row r="17" spans="1:20" ht="27.75" customHeight="1">
      <c r="A17" s="40"/>
      <c r="B17" s="16"/>
      <c r="C17" s="20" t="s">
        <v>4</v>
      </c>
      <c r="D17" s="48">
        <f aca="true" t="shared" si="1" ref="D17:R17">SUM(D13:D16)</f>
        <v>593700</v>
      </c>
      <c r="E17" s="48">
        <f t="shared" si="1"/>
        <v>500000</v>
      </c>
      <c r="F17" s="48">
        <v>-478600</v>
      </c>
      <c r="G17" s="18">
        <f t="shared" si="1"/>
        <v>0</v>
      </c>
      <c r="H17" s="18">
        <f t="shared" si="1"/>
        <v>150000</v>
      </c>
      <c r="I17" s="18">
        <f t="shared" si="1"/>
        <v>13000</v>
      </c>
      <c r="J17" s="48">
        <f t="shared" si="1"/>
        <v>-500000</v>
      </c>
      <c r="K17" s="18">
        <f t="shared" si="1"/>
        <v>588040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48">
        <f t="shared" si="1"/>
        <v>0</v>
      </c>
      <c r="P17" s="48">
        <f t="shared" si="1"/>
        <v>0</v>
      </c>
      <c r="Q17" s="18">
        <f t="shared" si="1"/>
        <v>0</v>
      </c>
      <c r="R17" s="18">
        <f t="shared" si="1"/>
        <v>866140</v>
      </c>
      <c r="S17" s="39"/>
      <c r="T17" s="35"/>
    </row>
    <row r="18" spans="1:20" ht="15" customHeight="1">
      <c r="A18" s="42" t="s">
        <v>32</v>
      </c>
      <c r="B18" s="16"/>
      <c r="C18" s="12" t="s">
        <v>13</v>
      </c>
      <c r="D18" s="47">
        <v>129700</v>
      </c>
      <c r="E18" s="47"/>
      <c r="F18" s="47">
        <v>329200</v>
      </c>
      <c r="G18" s="12"/>
      <c r="H18" s="17">
        <v>150000</v>
      </c>
      <c r="I18" s="17"/>
      <c r="J18" s="47"/>
      <c r="K18" s="17"/>
      <c r="L18" s="17"/>
      <c r="M18" s="17"/>
      <c r="N18" s="17"/>
      <c r="O18" s="47"/>
      <c r="P18" s="47"/>
      <c r="Q18" s="17"/>
      <c r="R18" s="45">
        <f t="shared" si="0"/>
        <v>608900</v>
      </c>
      <c r="S18" s="38"/>
      <c r="T18" s="34"/>
    </row>
    <row r="19" spans="1:20" ht="15" customHeight="1">
      <c r="A19" s="42" t="s">
        <v>33</v>
      </c>
      <c r="B19" s="16"/>
      <c r="C19" s="12" t="s">
        <v>14</v>
      </c>
      <c r="D19" s="47">
        <v>126400</v>
      </c>
      <c r="E19" s="47"/>
      <c r="F19" s="47">
        <v>-157500</v>
      </c>
      <c r="G19" s="12"/>
      <c r="H19" s="17">
        <v>100000</v>
      </c>
      <c r="I19" s="17"/>
      <c r="J19" s="47"/>
      <c r="K19" s="17">
        <v>1430500</v>
      </c>
      <c r="L19" s="17"/>
      <c r="M19" s="17"/>
      <c r="N19" s="17">
        <v>44300</v>
      </c>
      <c r="O19" s="47"/>
      <c r="P19" s="47"/>
      <c r="Q19" s="17"/>
      <c r="R19" s="45">
        <f t="shared" si="0"/>
        <v>1543700</v>
      </c>
      <c r="S19" s="38"/>
      <c r="T19" s="34"/>
    </row>
    <row r="20" spans="1:20" ht="15" customHeight="1">
      <c r="A20" s="42" t="s">
        <v>34</v>
      </c>
      <c r="B20" s="16"/>
      <c r="C20" s="12" t="s">
        <v>15</v>
      </c>
      <c r="D20" s="47">
        <v>74300</v>
      </c>
      <c r="E20" s="47"/>
      <c r="F20" s="47">
        <v>-85800</v>
      </c>
      <c r="G20" s="12"/>
      <c r="H20" s="17"/>
      <c r="I20" s="17"/>
      <c r="J20" s="47"/>
      <c r="K20" s="17">
        <v>99000</v>
      </c>
      <c r="L20" s="17"/>
      <c r="M20" s="17"/>
      <c r="N20" s="17"/>
      <c r="O20" s="47"/>
      <c r="P20" s="47"/>
      <c r="Q20" s="17">
        <v>99900</v>
      </c>
      <c r="R20" s="45">
        <f t="shared" si="0"/>
        <v>187400</v>
      </c>
      <c r="S20" s="38"/>
      <c r="T20" s="34"/>
    </row>
    <row r="21" spans="1:20" ht="15" customHeight="1">
      <c r="A21" s="42" t="s">
        <v>35</v>
      </c>
      <c r="B21" s="16"/>
      <c r="C21" s="12" t="s">
        <v>16</v>
      </c>
      <c r="D21" s="47">
        <v>31000</v>
      </c>
      <c r="E21" s="47">
        <f>300000-11000</f>
        <v>289000</v>
      </c>
      <c r="F21" s="47">
        <v>17200</v>
      </c>
      <c r="G21" s="12"/>
      <c r="H21" s="17"/>
      <c r="I21" s="17"/>
      <c r="J21" s="47">
        <v>-289000</v>
      </c>
      <c r="K21" s="17"/>
      <c r="L21" s="17"/>
      <c r="M21" s="17"/>
      <c r="N21" s="17"/>
      <c r="O21" s="47"/>
      <c r="P21" s="47"/>
      <c r="Q21" s="17"/>
      <c r="R21" s="45">
        <f t="shared" si="0"/>
        <v>48200</v>
      </c>
      <c r="S21" s="38"/>
      <c r="T21" s="34"/>
    </row>
    <row r="22" spans="1:20" ht="15" customHeight="1">
      <c r="A22" s="42" t="s">
        <v>36</v>
      </c>
      <c r="B22" s="16"/>
      <c r="C22" s="12" t="s">
        <v>17</v>
      </c>
      <c r="D22" s="47">
        <v>94800</v>
      </c>
      <c r="E22" s="47"/>
      <c r="F22" s="47">
        <v>-105300</v>
      </c>
      <c r="G22" s="12"/>
      <c r="H22" s="17"/>
      <c r="I22" s="17"/>
      <c r="J22" s="47"/>
      <c r="K22" s="17"/>
      <c r="L22" s="17"/>
      <c r="M22" s="17"/>
      <c r="N22" s="17"/>
      <c r="O22" s="47"/>
      <c r="P22" s="47"/>
      <c r="Q22" s="17"/>
      <c r="R22" s="45">
        <f t="shared" si="0"/>
        <v>-10500</v>
      </c>
      <c r="S22" s="38"/>
      <c r="T22" s="34"/>
    </row>
    <row r="23" spans="1:20" ht="15" customHeight="1">
      <c r="A23" s="42" t="s">
        <v>37</v>
      </c>
      <c r="B23" s="16"/>
      <c r="C23" s="12" t="s">
        <v>18</v>
      </c>
      <c r="D23" s="47">
        <v>99900</v>
      </c>
      <c r="E23" s="47"/>
      <c r="F23" s="47">
        <v>52500</v>
      </c>
      <c r="G23" s="12"/>
      <c r="H23" s="17"/>
      <c r="I23" s="17"/>
      <c r="J23" s="47"/>
      <c r="K23" s="17"/>
      <c r="L23" s="17"/>
      <c r="M23" s="17"/>
      <c r="N23" s="17"/>
      <c r="O23" s="47"/>
      <c r="P23" s="47"/>
      <c r="Q23" s="17"/>
      <c r="R23" s="45">
        <f t="shared" si="0"/>
        <v>152400</v>
      </c>
      <c r="S23" s="38"/>
      <c r="T23" s="34"/>
    </row>
    <row r="24" spans="1:20" ht="15" customHeight="1">
      <c r="A24" s="42" t="s">
        <v>38</v>
      </c>
      <c r="B24" s="16"/>
      <c r="C24" s="12" t="s">
        <v>19</v>
      </c>
      <c r="D24" s="47">
        <v>72100</v>
      </c>
      <c r="E24" s="47"/>
      <c r="F24" s="47">
        <v>108000</v>
      </c>
      <c r="G24" s="12"/>
      <c r="H24" s="17"/>
      <c r="I24" s="17"/>
      <c r="J24" s="47"/>
      <c r="K24" s="17"/>
      <c r="L24" s="17"/>
      <c r="M24" s="17"/>
      <c r="N24" s="17">
        <v>40600</v>
      </c>
      <c r="O24" s="47">
        <v>-145080</v>
      </c>
      <c r="P24" s="47"/>
      <c r="Q24" s="17"/>
      <c r="R24" s="45">
        <f t="shared" si="0"/>
        <v>75620</v>
      </c>
      <c r="S24" s="38"/>
      <c r="T24" s="34"/>
    </row>
    <row r="25" spans="1:20" ht="15" customHeight="1">
      <c r="A25" s="42" t="s">
        <v>39</v>
      </c>
      <c r="B25" s="16"/>
      <c r="C25" s="13" t="s">
        <v>20</v>
      </c>
      <c r="D25" s="47">
        <v>117500</v>
      </c>
      <c r="E25" s="47"/>
      <c r="F25" s="47">
        <v>46300</v>
      </c>
      <c r="G25" s="13"/>
      <c r="H25" s="17"/>
      <c r="I25" s="17"/>
      <c r="J25" s="47"/>
      <c r="K25" s="17">
        <v>314389</v>
      </c>
      <c r="L25" s="17"/>
      <c r="M25" s="17"/>
      <c r="N25" s="17"/>
      <c r="O25" s="47"/>
      <c r="P25" s="47">
        <v>200000</v>
      </c>
      <c r="Q25" s="17"/>
      <c r="R25" s="45">
        <f t="shared" si="0"/>
        <v>678189</v>
      </c>
      <c r="S25" s="38"/>
      <c r="T25" s="34"/>
    </row>
    <row r="26" spans="1:20" ht="15" customHeight="1">
      <c r="A26" s="42" t="s">
        <v>40</v>
      </c>
      <c r="B26" s="16"/>
      <c r="C26" s="14" t="s">
        <v>21</v>
      </c>
      <c r="D26" s="47">
        <v>72300</v>
      </c>
      <c r="E26" s="47"/>
      <c r="F26" s="47">
        <v>-3000</v>
      </c>
      <c r="G26" s="14"/>
      <c r="H26" s="17"/>
      <c r="I26" s="17"/>
      <c r="J26" s="47"/>
      <c r="K26" s="17"/>
      <c r="L26" s="17"/>
      <c r="M26" s="17"/>
      <c r="N26" s="17">
        <v>13500</v>
      </c>
      <c r="O26" s="47">
        <v>-92000</v>
      </c>
      <c r="P26" s="47"/>
      <c r="Q26" s="17"/>
      <c r="R26" s="45">
        <f t="shared" si="0"/>
        <v>-9200</v>
      </c>
      <c r="S26" s="38"/>
      <c r="T26" s="34"/>
    </row>
    <row r="27" spans="1:20" ht="15" customHeight="1">
      <c r="A27" s="42" t="s">
        <v>41</v>
      </c>
      <c r="B27" s="16"/>
      <c r="C27" s="12" t="s">
        <v>22</v>
      </c>
      <c r="D27" s="47">
        <v>132800</v>
      </c>
      <c r="E27" s="47">
        <v>100000</v>
      </c>
      <c r="F27" s="47">
        <v>63100</v>
      </c>
      <c r="G27" s="12"/>
      <c r="H27" s="17"/>
      <c r="I27" s="17"/>
      <c r="J27" s="47">
        <v>-100000</v>
      </c>
      <c r="K27" s="17">
        <v>79000</v>
      </c>
      <c r="L27" s="17"/>
      <c r="M27" s="17"/>
      <c r="N27" s="17">
        <v>13800</v>
      </c>
      <c r="O27" s="47"/>
      <c r="P27" s="47"/>
      <c r="Q27" s="17"/>
      <c r="R27" s="45">
        <f t="shared" si="0"/>
        <v>288700</v>
      </c>
      <c r="S27" s="38"/>
      <c r="T27" s="34"/>
    </row>
    <row r="28" spans="1:20" ht="15" customHeight="1">
      <c r="A28" s="42" t="s">
        <v>42</v>
      </c>
      <c r="B28" s="16"/>
      <c r="C28" s="12" t="s">
        <v>23</v>
      </c>
      <c r="D28" s="47">
        <v>80300</v>
      </c>
      <c r="E28" s="47"/>
      <c r="F28" s="47">
        <v>55200</v>
      </c>
      <c r="G28" s="12"/>
      <c r="H28" s="17"/>
      <c r="I28" s="17"/>
      <c r="J28" s="47"/>
      <c r="K28" s="17"/>
      <c r="L28" s="17"/>
      <c r="M28" s="17"/>
      <c r="N28" s="17"/>
      <c r="O28" s="47"/>
      <c r="P28" s="47"/>
      <c r="Q28" s="17"/>
      <c r="R28" s="45">
        <f t="shared" si="0"/>
        <v>135500</v>
      </c>
      <c r="S28" s="38"/>
      <c r="T28" s="34"/>
    </row>
    <row r="29" spans="1:20" ht="15" customHeight="1">
      <c r="A29" s="42" t="s">
        <v>43</v>
      </c>
      <c r="B29" s="16"/>
      <c r="C29" s="12" t="s">
        <v>24</v>
      </c>
      <c r="D29" s="47">
        <v>92100</v>
      </c>
      <c r="E29" s="47">
        <f>300000-15000</f>
        <v>285000</v>
      </c>
      <c r="F29" s="47">
        <v>82100</v>
      </c>
      <c r="G29" s="12"/>
      <c r="H29" s="17"/>
      <c r="I29" s="17"/>
      <c r="J29" s="47">
        <v>-285000</v>
      </c>
      <c r="K29" s="17">
        <f>597651+113961</f>
        <v>711612</v>
      </c>
      <c r="L29" s="17"/>
      <c r="M29" s="17"/>
      <c r="N29" s="17"/>
      <c r="O29" s="47"/>
      <c r="P29" s="47"/>
      <c r="Q29" s="17"/>
      <c r="R29" s="45">
        <f t="shared" si="0"/>
        <v>885812</v>
      </c>
      <c r="S29" s="38"/>
      <c r="T29" s="34"/>
    </row>
    <row r="30" spans="1:20" ht="15" customHeight="1">
      <c r="A30" s="42" t="s">
        <v>44</v>
      </c>
      <c r="B30" s="16"/>
      <c r="C30" s="12" t="s">
        <v>25</v>
      </c>
      <c r="D30" s="47">
        <v>78700</v>
      </c>
      <c r="E30" s="47"/>
      <c r="F30" s="47">
        <v>28400</v>
      </c>
      <c r="G30" s="12"/>
      <c r="H30" s="17">
        <v>25000</v>
      </c>
      <c r="I30" s="17">
        <v>20000</v>
      </c>
      <c r="J30" s="47"/>
      <c r="K30" s="17"/>
      <c r="L30" s="17"/>
      <c r="M30" s="17"/>
      <c r="N30" s="17"/>
      <c r="O30" s="47"/>
      <c r="P30" s="47"/>
      <c r="Q30" s="17"/>
      <c r="R30" s="45">
        <f t="shared" si="0"/>
        <v>152100</v>
      </c>
      <c r="S30" s="38"/>
      <c r="T30" s="34"/>
    </row>
    <row r="31" spans="1:20" ht="15" customHeight="1">
      <c r="A31" s="42" t="s">
        <v>45</v>
      </c>
      <c r="B31" s="16"/>
      <c r="C31" s="12" t="s">
        <v>26</v>
      </c>
      <c r="D31" s="47">
        <v>182700</v>
      </c>
      <c r="E31" s="47"/>
      <c r="F31" s="47">
        <v>193300</v>
      </c>
      <c r="G31" s="17">
        <v>37600</v>
      </c>
      <c r="H31" s="17"/>
      <c r="I31" s="17"/>
      <c r="J31" s="47"/>
      <c r="K31" s="17"/>
      <c r="L31" s="17"/>
      <c r="M31" s="17"/>
      <c r="N31" s="17"/>
      <c r="O31" s="47"/>
      <c r="P31" s="47"/>
      <c r="Q31" s="17"/>
      <c r="R31" s="45">
        <f t="shared" si="0"/>
        <v>413600</v>
      </c>
      <c r="S31" s="38"/>
      <c r="T31" s="34"/>
    </row>
    <row r="32" spans="1:20" ht="15" customHeight="1">
      <c r="A32" s="42" t="s">
        <v>46</v>
      </c>
      <c r="B32" s="16"/>
      <c r="C32" s="12" t="s">
        <v>27</v>
      </c>
      <c r="D32" s="47">
        <v>109100</v>
      </c>
      <c r="E32" s="47"/>
      <c r="F32" s="47">
        <v>205100</v>
      </c>
      <c r="G32" s="12"/>
      <c r="H32" s="17">
        <v>100000</v>
      </c>
      <c r="I32" s="17"/>
      <c r="J32" s="47"/>
      <c r="K32" s="17"/>
      <c r="L32" s="17"/>
      <c r="M32" s="17"/>
      <c r="N32" s="17">
        <v>44100</v>
      </c>
      <c r="O32" s="47"/>
      <c r="P32" s="47"/>
      <c r="Q32" s="17"/>
      <c r="R32" s="45">
        <f t="shared" si="0"/>
        <v>458300</v>
      </c>
      <c r="S32" s="38"/>
      <c r="T32" s="34"/>
    </row>
    <row r="33" spans="1:20" ht="15" customHeight="1">
      <c r="A33" s="42" t="s">
        <v>47</v>
      </c>
      <c r="B33" s="16"/>
      <c r="C33" s="12" t="s">
        <v>28</v>
      </c>
      <c r="D33" s="47">
        <v>205900</v>
      </c>
      <c r="E33" s="47"/>
      <c r="F33" s="47">
        <v>-350200</v>
      </c>
      <c r="G33" s="12"/>
      <c r="H33" s="17">
        <v>75000</v>
      </c>
      <c r="I33" s="17"/>
      <c r="J33" s="47"/>
      <c r="K33" s="17">
        <v>34900</v>
      </c>
      <c r="L33" s="17"/>
      <c r="M33" s="17"/>
      <c r="N33" s="17">
        <v>21800</v>
      </c>
      <c r="O33" s="47">
        <v>-162920</v>
      </c>
      <c r="P33" s="47"/>
      <c r="Q33" s="17"/>
      <c r="R33" s="45">
        <f t="shared" si="0"/>
        <v>-175520</v>
      </c>
      <c r="S33" s="38"/>
      <c r="T33" s="34"/>
    </row>
    <row r="34" spans="1:20" ht="27" customHeight="1">
      <c r="A34" s="43"/>
      <c r="B34" s="16"/>
      <c r="C34" s="28" t="s">
        <v>5</v>
      </c>
      <c r="D34" s="48">
        <f aca="true" t="shared" si="2" ref="D34:R34">SUM(D18:D33)</f>
        <v>1699600</v>
      </c>
      <c r="E34" s="48">
        <f t="shared" si="2"/>
        <v>674000</v>
      </c>
      <c r="F34" s="48">
        <v>478600</v>
      </c>
      <c r="G34" s="18">
        <f t="shared" si="2"/>
        <v>37600</v>
      </c>
      <c r="H34" s="18">
        <f t="shared" si="2"/>
        <v>450000</v>
      </c>
      <c r="I34" s="18">
        <f t="shared" si="2"/>
        <v>20000</v>
      </c>
      <c r="J34" s="48">
        <f t="shared" si="2"/>
        <v>-674000</v>
      </c>
      <c r="K34" s="18">
        <f t="shared" si="2"/>
        <v>2669401</v>
      </c>
      <c r="L34" s="18"/>
      <c r="M34" s="18">
        <f t="shared" si="2"/>
        <v>0</v>
      </c>
      <c r="N34" s="18">
        <f t="shared" si="2"/>
        <v>178100</v>
      </c>
      <c r="O34" s="48">
        <f t="shared" si="2"/>
        <v>-400000</v>
      </c>
      <c r="P34" s="48">
        <f t="shared" si="2"/>
        <v>200000</v>
      </c>
      <c r="Q34" s="18">
        <f t="shared" si="2"/>
        <v>99900</v>
      </c>
      <c r="R34" s="18">
        <f t="shared" si="2"/>
        <v>5433201</v>
      </c>
      <c r="S34" s="39"/>
      <c r="T34" s="35"/>
    </row>
    <row r="35" spans="1:20" ht="41.25" customHeight="1">
      <c r="A35" s="43"/>
      <c r="B35" s="16"/>
      <c r="C35" s="28" t="s">
        <v>6</v>
      </c>
      <c r="D35" s="48">
        <f aca="true" t="shared" si="3" ref="D35:R35">D34+D17</f>
        <v>2293300</v>
      </c>
      <c r="E35" s="48">
        <f t="shared" si="3"/>
        <v>1174000</v>
      </c>
      <c r="F35" s="48"/>
      <c r="G35" s="18">
        <f t="shared" si="3"/>
        <v>37600</v>
      </c>
      <c r="H35" s="18">
        <f t="shared" si="3"/>
        <v>600000</v>
      </c>
      <c r="I35" s="18">
        <f t="shared" si="3"/>
        <v>33000</v>
      </c>
      <c r="J35" s="48">
        <f t="shared" si="3"/>
        <v>-1174000</v>
      </c>
      <c r="K35" s="18">
        <f t="shared" si="3"/>
        <v>3257441</v>
      </c>
      <c r="L35" s="18">
        <f t="shared" si="3"/>
        <v>0</v>
      </c>
      <c r="M35" s="18">
        <f t="shared" si="3"/>
        <v>0</v>
      </c>
      <c r="N35" s="18">
        <f t="shared" si="3"/>
        <v>178100</v>
      </c>
      <c r="O35" s="48">
        <f t="shared" si="3"/>
        <v>-400000</v>
      </c>
      <c r="P35" s="48">
        <f t="shared" si="3"/>
        <v>200000</v>
      </c>
      <c r="Q35" s="18">
        <f t="shared" si="3"/>
        <v>99900</v>
      </c>
      <c r="R35" s="18">
        <f t="shared" si="3"/>
        <v>6299341</v>
      </c>
      <c r="S35" s="39"/>
      <c r="T35" s="35"/>
    </row>
    <row r="36" spans="1:20" ht="15.75">
      <c r="A36" s="42">
        <v>17100000000</v>
      </c>
      <c r="B36" s="16"/>
      <c r="C36" s="15" t="s">
        <v>7</v>
      </c>
      <c r="D36" s="47">
        <v>212000</v>
      </c>
      <c r="E36" s="47"/>
      <c r="F36" s="47"/>
      <c r="G36" s="15"/>
      <c r="H36" s="17"/>
      <c r="I36" s="17"/>
      <c r="J36" s="47"/>
      <c r="K36" s="17">
        <f>3436300+315000+297749+244730+193380</f>
        <v>4487159</v>
      </c>
      <c r="L36" s="17">
        <v>40403000</v>
      </c>
      <c r="M36" s="17">
        <v>77100000</v>
      </c>
      <c r="N36" s="17"/>
      <c r="O36" s="47"/>
      <c r="P36" s="47"/>
      <c r="Q36" s="17"/>
      <c r="R36" s="45">
        <f>D36+E36+F36+G36+H36+I36+J36+K36+L36+M36+N36+O36+P36+Q36</f>
        <v>122202159</v>
      </c>
      <c r="S36" s="38"/>
      <c r="T36" s="34"/>
    </row>
    <row r="37" spans="1:22" ht="26.25" customHeight="1">
      <c r="A37" s="43"/>
      <c r="B37" s="16"/>
      <c r="C37" s="28" t="s">
        <v>8</v>
      </c>
      <c r="D37" s="48">
        <f aca="true" t="shared" si="4" ref="D37:R37">D35+D36</f>
        <v>2505300</v>
      </c>
      <c r="E37" s="48">
        <f t="shared" si="4"/>
        <v>1174000</v>
      </c>
      <c r="F37" s="48"/>
      <c r="G37" s="18">
        <f t="shared" si="4"/>
        <v>37600</v>
      </c>
      <c r="H37" s="18">
        <f t="shared" si="4"/>
        <v>600000</v>
      </c>
      <c r="I37" s="18">
        <f t="shared" si="4"/>
        <v>33000</v>
      </c>
      <c r="J37" s="48">
        <f t="shared" si="4"/>
        <v>-1174000</v>
      </c>
      <c r="K37" s="18">
        <f t="shared" si="4"/>
        <v>7744600</v>
      </c>
      <c r="L37" s="18">
        <f t="shared" si="4"/>
        <v>40403000</v>
      </c>
      <c r="M37" s="18">
        <f t="shared" si="4"/>
        <v>77100000</v>
      </c>
      <c r="N37" s="18">
        <f t="shared" si="4"/>
        <v>178100</v>
      </c>
      <c r="O37" s="48">
        <f t="shared" si="4"/>
        <v>-400000</v>
      </c>
      <c r="P37" s="48">
        <f t="shared" si="4"/>
        <v>200000</v>
      </c>
      <c r="Q37" s="18">
        <f t="shared" si="4"/>
        <v>99900</v>
      </c>
      <c r="R37" s="18">
        <f t="shared" si="4"/>
        <v>128501500</v>
      </c>
      <c r="S37" s="39"/>
      <c r="T37" s="35"/>
      <c r="U37" s="29"/>
      <c r="V37" s="29"/>
    </row>
    <row r="38" ht="9" customHeight="1">
      <c r="A38" s="5"/>
    </row>
    <row r="39" spans="1:21" ht="24" customHeight="1">
      <c r="A39" s="5"/>
      <c r="E39" s="49"/>
      <c r="F39" s="49"/>
      <c r="G39" s="49"/>
      <c r="H39" s="49"/>
      <c r="I39" s="49"/>
      <c r="J39" s="49"/>
      <c r="K39" s="49"/>
      <c r="L39" s="49"/>
      <c r="M39" s="59" t="s">
        <v>54</v>
      </c>
      <c r="N39" s="59"/>
      <c r="O39" s="59"/>
      <c r="P39" s="59"/>
      <c r="Q39" s="59"/>
      <c r="R39" s="51" t="s">
        <v>48</v>
      </c>
      <c r="S39" s="30"/>
      <c r="T39" s="30"/>
      <c r="U39" s="29"/>
    </row>
    <row r="40" spans="1:21" ht="20.25">
      <c r="A40" s="5"/>
      <c r="S40" s="63"/>
      <c r="T40" s="63"/>
      <c r="U40" s="63"/>
    </row>
    <row r="41" spans="1:8" ht="15.75">
      <c r="A41" s="5"/>
      <c r="C41" s="8"/>
      <c r="D41" s="8"/>
      <c r="E41" s="8"/>
      <c r="F41" s="8"/>
      <c r="G41" s="8"/>
      <c r="H41" s="8"/>
    </row>
    <row r="42" spans="1:35" ht="15.75">
      <c r="A42" s="5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ht="15.75">
      <c r="A43" s="5"/>
    </row>
    <row r="44" spans="1:20" ht="15.75">
      <c r="A44" s="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ht="15.75">
      <c r="A45" s="5"/>
    </row>
    <row r="46" ht="15.75">
      <c r="A46" s="5"/>
    </row>
    <row r="47" spans="1:8" ht="45.75" customHeight="1">
      <c r="A47" s="5"/>
      <c r="C47" s="9"/>
      <c r="D47" s="9"/>
      <c r="E47" s="9"/>
      <c r="F47" s="9"/>
      <c r="G47" s="9"/>
      <c r="H47" s="9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</sheetData>
  <sheetProtection/>
  <mergeCells count="30">
    <mergeCell ref="D8:G8"/>
    <mergeCell ref="D7:G7"/>
    <mergeCell ref="S40:U40"/>
    <mergeCell ref="R7:R11"/>
    <mergeCell ref="Q10:Q11"/>
    <mergeCell ref="N10:N11"/>
    <mergeCell ref="N9:Q9"/>
    <mergeCell ref="M8:Q8"/>
    <mergeCell ref="M7:Q7"/>
    <mergeCell ref="M9:M11"/>
    <mergeCell ref="M39:Q39"/>
    <mergeCell ref="P10:P11"/>
    <mergeCell ref="A7:A11"/>
    <mergeCell ref="B7:B11"/>
    <mergeCell ref="I10:I11"/>
    <mergeCell ref="C7:C11"/>
    <mergeCell ref="H9:I9"/>
    <mergeCell ref="E9:E11"/>
    <mergeCell ref="F10:F11"/>
    <mergeCell ref="G9:G11"/>
    <mergeCell ref="H10:H11"/>
    <mergeCell ref="D9:D11"/>
    <mergeCell ref="O10:O11"/>
    <mergeCell ref="D5:G5"/>
    <mergeCell ref="J9:J11"/>
    <mergeCell ref="L9:L11"/>
    <mergeCell ref="K9:K11"/>
    <mergeCell ref="H7:L7"/>
    <mergeCell ref="H8:I8"/>
    <mergeCell ref="J8:L8"/>
  </mergeCells>
  <printOptions/>
  <pageMargins left="1.1811023622047245" right="0.3937007874015748" top="0.3937007874015748" bottom="0.3937007874015748" header="0.2362204724409449" footer="0.15748031496062992"/>
  <pageSetup fitToHeight="3" fitToWidth="3" horizontalDpi="600" verticalDpi="600" orientation="landscape" paperSize="9" scale="65" r:id="rId1"/>
  <headerFooter alignWithMargins="0">
    <oddHeader>&amp;C&amp;P</oddHeader>
  </headerFooter>
  <colBreaks count="2" manualBreakCount="2">
    <brk id="7" max="38" man="1"/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2014-08-01T07:26:43Z</cp:lastPrinted>
  <dcterms:created xsi:type="dcterms:W3CDTF">2002-07-17T16:01:55Z</dcterms:created>
  <dcterms:modified xsi:type="dcterms:W3CDTF">2014-08-01T07:26:47Z</dcterms:modified>
  <cp:category/>
  <cp:version/>
  <cp:contentType/>
  <cp:contentStatus/>
</cp:coreProperties>
</file>