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5456" windowHeight="9312" tabRatio="878" activeTab="0"/>
  </bookViews>
  <sheets>
    <sheet name="Сесія" sheetId="1" r:id="rId1"/>
    <sheet name="бюджету" sheetId="2" r:id="rId2"/>
    <sheet name="економ" sheetId="3" r:id="rId3"/>
    <sheet name="будівництв" sheetId="4" r:id="rId4"/>
    <sheet name="агрополітик" sheetId="5" r:id="rId5"/>
    <sheet name="екологія" sheetId="6" r:id="rId6"/>
    <sheet name="соц політика" sheetId="7" r:id="rId7"/>
    <sheet name="гуманітарн" sheetId="8" r:id="rId8"/>
    <sheet name="ох-здоров" sheetId="9" r:id="rId9"/>
    <sheet name="місц.самовряд." sheetId="10" r:id="rId10"/>
    <sheet name="Регламент" sheetId="11" r:id="rId11"/>
  </sheets>
  <definedNames>
    <definedName name="_xlnm.Print_Titles" localSheetId="4">'агрополітик'!$A:$B,'агрополітик'!$7:$8</definedName>
    <definedName name="_xlnm.Print_Titles" localSheetId="3">'будівництв'!$A:$B,'будівництв'!$3:$4</definedName>
    <definedName name="_xlnm.Print_Titles" localSheetId="1">'бюджету'!$A:$B,'бюджету'!$5:$6</definedName>
    <definedName name="_xlnm.Print_Titles" localSheetId="7">'гуманітарн'!$A:$B,'гуманітарн'!$3:$4</definedName>
    <definedName name="_xlnm.Print_Titles" localSheetId="5">'екологія'!$A:$B</definedName>
    <definedName name="_xlnm.Print_Titles" localSheetId="2">'економ'!$A:$B</definedName>
    <definedName name="_xlnm.Print_Titles" localSheetId="9">'місц.самовряд.'!$A:$B,'місц.самовряд.'!$4:$5</definedName>
    <definedName name="_xlnm.Print_Titles" localSheetId="8">'ох-здоров'!$A:$B,'ох-здоров'!$3:$4</definedName>
    <definedName name="_xlnm.Print_Titles" localSheetId="10">'Регламент'!$A:$B,'Регламент'!$4:$5</definedName>
    <definedName name="_xlnm.Print_Titles" localSheetId="0">'Сесія'!$A:$B,'Сесія'!$2:$4</definedName>
    <definedName name="_xlnm.Print_Titles" localSheetId="6">'соц політика'!$A:$B,'соц політика'!$4:$5</definedName>
  </definedNames>
  <calcPr fullCalcOnLoad="1"/>
</workbook>
</file>

<file path=xl/sharedStrings.xml><?xml version="1.0" encoding="utf-8"?>
<sst xmlns="http://schemas.openxmlformats.org/spreadsheetml/2006/main" count="560" uniqueCount="207">
  <si>
    <t>№</t>
  </si>
  <si>
    <t xml:space="preserve">    </t>
  </si>
  <si>
    <t>Всього</t>
  </si>
  <si>
    <t>ПІБ</t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</si>
  <si>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</si>
  <si>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</si>
  <si>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3.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</si>
  <si>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4.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</si>
  <si>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 xml:space="preserve"> </t>
    </r>
    <r>
      <rPr>
        <b/>
        <i/>
        <sz val="12"/>
        <rFont val="Arial"/>
        <family val="2"/>
      </rPr>
      <t>Постійна комісія з питань бюджету, фінансів та податків</t>
    </r>
    <r>
      <rPr>
        <b/>
        <sz val="12"/>
        <rFont val="Arial"/>
        <family val="2"/>
      </rPr>
      <t xml:space="preserve"> </t>
    </r>
  </si>
  <si>
    <r>
      <t>Постійна комісія з економічних питань та комунальної власності</t>
    </r>
    <r>
      <rPr>
        <b/>
        <sz val="12"/>
        <rFont val="Arial"/>
        <family val="2"/>
      </rPr>
      <t xml:space="preserve"> </t>
    </r>
  </si>
  <si>
    <t>Постійна комісія з питань аграрної політики,</t>
  </si>
  <si>
    <t xml:space="preserve">земельних відносин  та розвитку села </t>
  </si>
  <si>
    <t xml:space="preserve">Постійна комісія з питань соціальної політики </t>
  </si>
  <si>
    <t>Постійна комісія з питань місцевого самоврядування,</t>
  </si>
  <si>
    <t xml:space="preserve">розвитку територій та європейської інтеграції </t>
  </si>
  <si>
    <t>1/1</t>
  </si>
  <si>
    <t>1/2</t>
  </si>
  <si>
    <t>Прізвище, ім’я, по батькові /№ сесії та пленарн.засідання</t>
  </si>
  <si>
    <t>(голова Крока В.І.)</t>
  </si>
  <si>
    <t>1  </t>
  </si>
  <si>
    <t>заг к-сть</t>
  </si>
  <si>
    <t>Заг. к-сть</t>
  </si>
  <si>
    <t>Заг к-сть</t>
  </si>
  <si>
    <t>Постійна комісія з питань охорони здоров'я, материнства та дитинства</t>
  </si>
  <si>
    <t>Алексейчук Анатолій Антонович</t>
  </si>
  <si>
    <t>Білик Юрій Романович</t>
  </si>
  <si>
    <t>Благодир Юрій Анатолійович</t>
  </si>
  <si>
    <t>Богатирчук-Кривко Світлана Кирилівна</t>
  </si>
  <si>
    <t>Бойко Віталій Ярославович</t>
  </si>
  <si>
    <t>Бортнік Андрій Анатолійович</t>
  </si>
  <si>
    <t>Бузян Степан Степанович</t>
  </si>
  <si>
    <t>Бучинський Олексій Андрійович</t>
  </si>
  <si>
    <t>Валявка Володимир Ярославович</t>
  </si>
  <si>
    <t>Васильєв Олександр Анатолійович</t>
  </si>
  <si>
    <t>Вервега Михайло Степанович</t>
  </si>
  <si>
    <t>Воронко Тетяна Данилівна</t>
  </si>
  <si>
    <t>Гомон Олександр Олександрович</t>
  </si>
  <si>
    <t>Гордійчук Діана Юріївна</t>
  </si>
  <si>
    <t>Грисюк Анатолій Іванович</t>
  </si>
  <si>
    <t>Гусарук Валерій Миколайович</t>
  </si>
  <si>
    <t>Данильчук Олександр Юрійович</t>
  </si>
  <si>
    <t>Драганчук Микола Миколайович</t>
  </si>
  <si>
    <t>Караїмчук Іван Васильович</t>
  </si>
  <si>
    <t>Кириллов Михайло Михайлович</t>
  </si>
  <si>
    <t>Кльоп Василь Федорович</t>
  </si>
  <si>
    <t>Козак Олександр Борисович</t>
  </si>
  <si>
    <t>Корнійчук Олександр Васильович</t>
  </si>
  <si>
    <t>Кравчук Павло Григорович</t>
  </si>
  <si>
    <t>Крока Валентин Іванович</t>
  </si>
  <si>
    <t>Крук Михайло Адамович</t>
  </si>
  <si>
    <t>Кучерук Микола Герасимович</t>
  </si>
  <si>
    <t>Лобчук Микола Іванович</t>
  </si>
  <si>
    <t>Лозова Оксана Василівна</t>
  </si>
  <si>
    <t>Мариніна Людмила Василівна</t>
  </si>
  <si>
    <t>Мартинюк Петро Степанович</t>
  </si>
  <si>
    <t>Мельник Микола Петрович</t>
  </si>
  <si>
    <t>Мисько Олександр Степанович</t>
  </si>
  <si>
    <t>Муляр Володимир Степанович</t>
  </si>
  <si>
    <t>Назарчук Леонід Михайлович</t>
  </si>
  <si>
    <t>Охремчук Віктор Павлович</t>
  </si>
  <si>
    <t>Павловська Ксенія Сергіївна</t>
  </si>
  <si>
    <t>Петрук Анатолій Васильович</t>
  </si>
  <si>
    <t>Потапчук Руслан Васильович</t>
  </si>
  <si>
    <t>Редько Валерій Ярославович</t>
  </si>
  <si>
    <t>Романюк Ярослав Романович</t>
  </si>
  <si>
    <t>Руцький Микола Миколайович</t>
  </si>
  <si>
    <t>Савчук Ірина Григорівна</t>
  </si>
  <si>
    <t>Савчук Олександр Іванович</t>
  </si>
  <si>
    <t>Сайчук Андрій Олександрович</t>
  </si>
  <si>
    <t>Свисталюк Сергій Анатолійович</t>
  </si>
  <si>
    <t>Стецюк Василь Григорович</t>
  </si>
  <si>
    <t>Сухляк Владислав Олегович</t>
  </si>
  <si>
    <t>Сухович Віталій Миколайович</t>
  </si>
  <si>
    <t>Ткач Олександр Олександрович</t>
  </si>
  <si>
    <t>Ундір Віталій Олександрович</t>
  </si>
  <si>
    <t>Файфура Богдан Михайлович</t>
  </si>
  <si>
    <t>Фізик Ігор Васильович</t>
  </si>
  <si>
    <t>Черній Алла Леонідівна</t>
  </si>
  <si>
    <t>Чугунніков Віталій Семенович</t>
  </si>
  <si>
    <t>Шарманський Юрій Ярославович</t>
  </si>
  <si>
    <t>Ширяєв Олександр Сергійович</t>
  </si>
  <si>
    <t>Юзепчук Віктор Іванович</t>
  </si>
  <si>
    <t>Шевченко Геннадій Миколайович</t>
  </si>
  <si>
    <t>Суб'єкт висування</t>
  </si>
  <si>
    <t>(голова Благодир Ю.А.)</t>
  </si>
  <si>
    <t>Постійна комісія з питань будівництва та розвитку інфраструктури</t>
  </si>
  <si>
    <t xml:space="preserve">(голова Кучерук М.Г.) </t>
  </si>
  <si>
    <t>(голова Богатирчук-Кривко С.К.)</t>
  </si>
  <si>
    <t>Постійна комісія з питань екології, природокористування, охорони навколишнього середовища</t>
  </si>
  <si>
    <t>та ліквідації наслідків Чорнобильської катастрофи</t>
  </si>
  <si>
    <t>(голова Валявка В.Я.)</t>
  </si>
  <si>
    <t>і соціального захисту учасників АТО та членів їх сімей</t>
  </si>
  <si>
    <t>(голова Бірук В.І.)</t>
  </si>
  <si>
    <t>Постійна комісія з питань гуманітарної політики</t>
  </si>
  <si>
    <t>(голова Черній А.Л.)</t>
  </si>
  <si>
    <t>голова - Вервега М.С.</t>
  </si>
  <si>
    <t xml:space="preserve">Постійна комісія з питань Регламенту, діяльності </t>
  </si>
  <si>
    <t>правоохоронних органів та боротьби з корупцією</t>
  </si>
  <si>
    <t>Фракція Політичної Партії «Блок Петра Порошенка «Солідарність»</t>
  </si>
  <si>
    <t>Фракція Політичної Партії «Українське об’єднання Патріотів – УКРОП»</t>
  </si>
  <si>
    <t>Фракція Всеукраїнського об‘єднання «Батьківщина»</t>
  </si>
  <si>
    <t>Фракція політичної партії "Конкретних справ"</t>
  </si>
  <si>
    <t>Фракція Радикальної партії Олега Ляшка</t>
  </si>
  <si>
    <t>Фракція Всеукраїнського об’єднання "Свобода"</t>
  </si>
  <si>
    <t>Фракція Партії «Блок Петра Порошенка «Солідарність»</t>
  </si>
  <si>
    <t xml:space="preserve">Фракція Радикальної партії Олега Ляшка </t>
  </si>
  <si>
    <t>Женевський Сергій Юрійович</t>
  </si>
  <si>
    <t>Бірук Борис Іванович</t>
  </si>
  <si>
    <t xml:space="preserve">Фракція Політичної Партії «Українське об’єднання Патріотів – УКРОП» </t>
  </si>
  <si>
    <t>Нестеренко Олександр Степанович</t>
  </si>
  <si>
    <t>3</t>
  </si>
  <si>
    <t>4</t>
  </si>
  <si>
    <t>5</t>
  </si>
  <si>
    <t>6</t>
  </si>
  <si>
    <t>Бондар Анатолій Іванович - припин. повноваж 11/03/16</t>
  </si>
  <si>
    <r>
      <t xml:space="preserve">Королюк Валентин Анатолійович - </t>
    </r>
    <r>
      <rPr>
        <sz val="8"/>
        <rFont val="Arial"/>
        <family val="2"/>
      </rPr>
      <t>набув повноваж. 06/04/2016</t>
    </r>
  </si>
  <si>
    <t>-</t>
  </si>
  <si>
    <t>вибув</t>
  </si>
  <si>
    <t>УЧАСТЬ ДЕПУТАТІВ РІВНЕНСЬКОЇ ОБЛАСНОЇ РАДИ СЬОМОГО СКЛИКАННЯ У ПЛЕНАРНИХ ЗАСІДАННЯХ СЕСІЙ ОБЛРАДИ</t>
  </si>
  <si>
    <t>7/1</t>
  </si>
  <si>
    <t>Нестеренко Олександр Леонтійович</t>
  </si>
  <si>
    <t>7/2</t>
  </si>
  <si>
    <t>голова облради</t>
  </si>
  <si>
    <t>1 заст. голови облради</t>
  </si>
  <si>
    <r>
      <t xml:space="preserve">Королюк Валентин Анатолійович </t>
    </r>
    <r>
      <rPr>
        <sz val="8"/>
        <rFont val="Arial Cyr"/>
        <family val="0"/>
      </rPr>
      <t>набув повноважень 17/06/2016</t>
    </r>
  </si>
  <si>
    <r>
      <t xml:space="preserve">Корнійчук Олександр Васильович </t>
    </r>
    <r>
      <rPr>
        <sz val="8"/>
        <rFont val="Arial"/>
        <family val="2"/>
      </rPr>
      <t>-обраний головою облради 11/03/2016, склав повноваж. 17/06/2016, обраний 1 заст. голови 08/09/2016</t>
    </r>
  </si>
  <si>
    <r>
      <t>Бондар Анатолій Іванович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склав повноваж 11/03/2016</t>
    </r>
  </si>
  <si>
    <t>27-30.07.2016 Польща</t>
  </si>
  <si>
    <t>10.06.2016 Костопіль</t>
  </si>
  <si>
    <t>Фракція Партії «Блок Петра Порошенка «Солідарність"</t>
  </si>
  <si>
    <t>8</t>
  </si>
  <si>
    <t>9</t>
  </si>
  <si>
    <r>
      <t>Бойко Віталій Ярославович-</t>
    </r>
    <r>
      <rPr>
        <sz val="10"/>
        <rFont val="Arial"/>
        <family val="2"/>
      </rPr>
      <t xml:space="preserve"> голова з 23/12/2016</t>
    </r>
  </si>
  <si>
    <r>
      <t xml:space="preserve">Бойко Віталій Ярославович- </t>
    </r>
    <r>
      <rPr>
        <sz val="10"/>
        <rFont val="Arial"/>
        <family val="2"/>
      </rPr>
      <t>з 23/12/2016 голова економічної комісії облради</t>
    </r>
  </si>
  <si>
    <t>(голова Бойко В.Я. з 23/12/2016)</t>
  </si>
  <si>
    <t>10/1</t>
  </si>
  <si>
    <t>10/2</t>
  </si>
  <si>
    <t>17.03.2017 10-00</t>
  </si>
  <si>
    <t>17.03.2017  16-00</t>
  </si>
  <si>
    <t>11</t>
  </si>
  <si>
    <t>04.05.2017 виїзне</t>
  </si>
  <si>
    <t>27.03.2017 виїзне</t>
  </si>
  <si>
    <t>27.04.2017 виїзне</t>
  </si>
  <si>
    <t>12</t>
  </si>
  <si>
    <r>
      <t xml:space="preserve">Ковальчук Володимир Олександрович </t>
    </r>
    <r>
      <rPr>
        <sz val="8"/>
        <rFont val="Arial"/>
        <family val="2"/>
      </rPr>
      <t xml:space="preserve"> (з 17/03/2017)</t>
    </r>
  </si>
  <si>
    <t>13</t>
  </si>
  <si>
    <t xml:space="preserve"> </t>
  </si>
  <si>
    <t>24.11.2017   12-00</t>
  </si>
  <si>
    <t>01.12.2017 10-30</t>
  </si>
  <si>
    <t>14</t>
  </si>
  <si>
    <t>01.12.2017  18-30</t>
  </si>
  <si>
    <t>31.08.2017     9-30</t>
  </si>
  <si>
    <t>31.08.2017  12-00 Горбаків</t>
  </si>
  <si>
    <t>24.11.2017 14-00  Остріг</t>
  </si>
  <si>
    <t>спільне</t>
  </si>
  <si>
    <t>15</t>
  </si>
  <si>
    <t>16</t>
  </si>
  <si>
    <r>
      <t>Данильчук Олександр Юрійович-</t>
    </r>
    <r>
      <rPr>
        <sz val="9"/>
        <rFont val="Arial"/>
        <family val="2"/>
      </rPr>
      <t xml:space="preserve"> 15/02/2018 обраний головою облради</t>
    </r>
  </si>
  <si>
    <t>17</t>
  </si>
  <si>
    <t>18</t>
  </si>
  <si>
    <t>11.05.2018  11-00</t>
  </si>
  <si>
    <t>11.05.2018 13-00 Деражне</t>
  </si>
  <si>
    <t>19</t>
  </si>
  <si>
    <r>
      <t>Драганчук Микола Миколайович -</t>
    </r>
    <r>
      <rPr>
        <sz val="8"/>
        <rFont val="Arial Cyr"/>
        <family val="0"/>
      </rPr>
      <t xml:space="preserve"> член пост.комісії ріш.№902 від 16/03/2018</t>
    </r>
  </si>
  <si>
    <t>(голова - Фізик І.В. ріш№902 від 16/03/2018)</t>
  </si>
  <si>
    <t>Фізик Ігор Васильович- голова</t>
  </si>
  <si>
    <t>07.09.2018  10:30 год.</t>
  </si>
  <si>
    <t>07.09.2018 15:00 год.</t>
  </si>
  <si>
    <t>20</t>
  </si>
  <si>
    <t>21</t>
  </si>
  <si>
    <t>22</t>
  </si>
  <si>
    <t>23/1</t>
  </si>
  <si>
    <t>23/2</t>
  </si>
  <si>
    <r>
      <t xml:space="preserve">Драганчук Микола Миколайович - </t>
    </r>
    <r>
      <rPr>
        <sz val="8"/>
        <rFont val="Arial Cyr"/>
        <family val="0"/>
      </rPr>
      <t>ріш.№902 від 16/03/2018</t>
    </r>
  </si>
  <si>
    <t>14.12.2018 спільне</t>
  </si>
  <si>
    <t>склав повноваження</t>
  </si>
  <si>
    <t>14.12.2018  9:00 год.</t>
  </si>
  <si>
    <t>14.12.2018 14:00 год.</t>
  </si>
  <si>
    <t>20.12.2017 спільне</t>
  </si>
  <si>
    <r>
      <t>Свисталюк Сергій Анатолійович-</t>
    </r>
    <r>
      <rPr>
        <b/>
        <sz val="8"/>
        <rFont val="Arial"/>
        <family val="2"/>
      </rPr>
      <t xml:space="preserve"> 15/02/2018 обраний першим заст. голови облради</t>
    </r>
  </si>
  <si>
    <t>Ковальчук Володимир Олександрович - припин повноваж. 14/12/2018</t>
  </si>
  <si>
    <t>Сайчук Андрій Олександрович - припин повноваж. 14/12/2018</t>
  </si>
  <si>
    <r>
      <t>Марчук Микола Мелетійович -</t>
    </r>
    <r>
      <rPr>
        <sz val="8"/>
        <rFont val="Arial"/>
        <family val="2"/>
      </rPr>
      <t xml:space="preserve"> набув повноваж. 14/12/2018</t>
    </r>
  </si>
  <si>
    <r>
      <t xml:space="preserve">Прядун Михайло Петрович - </t>
    </r>
    <r>
      <rPr>
        <sz val="8"/>
        <rFont val="Arial"/>
        <family val="2"/>
      </rPr>
      <t>набув повноваж. 14/12/2018</t>
    </r>
  </si>
  <si>
    <t>24</t>
  </si>
  <si>
    <t>5.</t>
  </si>
  <si>
    <t>6.</t>
  </si>
  <si>
    <t>7.</t>
  </si>
  <si>
    <t>%</t>
  </si>
  <si>
    <t>заг. к-сть за склик</t>
  </si>
  <si>
    <t>25</t>
  </si>
  <si>
    <t>15.03.2019   10-20 год.</t>
  </si>
  <si>
    <t>15.03.2019   16-00 год.</t>
  </si>
  <si>
    <t>14.06.21019</t>
  </si>
  <si>
    <t>26/1</t>
  </si>
  <si>
    <t>26/2</t>
  </si>
  <si>
    <r>
      <t>Воронко Тетяна Данилівна -</t>
    </r>
    <r>
      <rPr>
        <sz val="8"/>
        <rFont val="Arial"/>
        <family val="2"/>
      </rPr>
      <t xml:space="preserve"> в гуманірній комісії №1345 від 15/03/2019</t>
    </r>
  </si>
  <si>
    <r>
      <t xml:space="preserve">Прядун Михайло Петрович - </t>
    </r>
    <r>
      <rPr>
        <sz val="9"/>
        <rFont val="Arial"/>
        <family val="2"/>
      </rPr>
      <t xml:space="preserve"> №1345 від 15/03/2019</t>
    </r>
  </si>
  <si>
    <r>
      <t xml:space="preserve">ВОРОНКО Тетяна Данилівна - </t>
    </r>
    <r>
      <rPr>
        <sz val="9"/>
        <rFont val="Arial"/>
        <family val="2"/>
      </rPr>
      <t>№1345 від 15/03/2019</t>
    </r>
  </si>
  <si>
    <r>
      <t xml:space="preserve">МАРЧУК Микола Мелетійович- </t>
    </r>
    <r>
      <rPr>
        <sz val="9"/>
        <rFont val="Arial"/>
        <family val="2"/>
      </rPr>
      <t xml:space="preserve"> №1345 від 15/03/2019</t>
    </r>
  </si>
  <si>
    <t>27</t>
  </si>
  <si>
    <t>28</t>
  </si>
  <si>
    <t>плен.засід з поч.скл.</t>
  </si>
  <si>
    <t>18.112019</t>
  </si>
  <si>
    <t>29,11,2019</t>
  </si>
  <si>
    <t>18-20.11.2019 виїзне  Польща</t>
  </si>
  <si>
    <t>29/1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</si>
</sst>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-422]d\ mmmm\ yyyy&quot; р.&quot;"/>
    <numFmt numFmtId="202" formatCode="dd\.mm\.yyyy;@"/>
  </numFmts>
  <fonts count="66">
    <font>
      <sz val="10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5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9" fillId="33" borderId="10" xfId="0" applyNumberFormat="1" applyFont="1" applyFill="1" applyBorder="1" applyAlignment="1">
      <alignment horizontal="center" vertical="top" wrapText="1"/>
    </xf>
    <xf numFmtId="1" fontId="9" fillId="33" borderId="11" xfId="0" applyNumberFormat="1" applyFont="1" applyFill="1" applyBorder="1" applyAlignment="1">
      <alignment horizontal="center" vertical="top" wrapText="1"/>
    </xf>
    <xf numFmtId="1" fontId="9" fillId="33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2" fillId="33" borderId="17" xfId="0" applyFont="1" applyFill="1" applyBorder="1" applyAlignment="1">
      <alignment horizontal="center" vertical="justify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4" fontId="22" fillId="33" borderId="26" xfId="0" applyNumberFormat="1" applyFont="1" applyFill="1" applyBorder="1" applyAlignment="1">
      <alignment horizontal="center" vertical="top" wrapText="1"/>
    </xf>
    <xf numFmtId="14" fontId="22" fillId="33" borderId="27" xfId="0" applyNumberFormat="1" applyFont="1" applyFill="1" applyBorder="1" applyAlignment="1">
      <alignment horizontal="center" vertical="top" wrapText="1"/>
    </xf>
    <xf numFmtId="14" fontId="22" fillId="33" borderId="28" xfId="0" applyNumberFormat="1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center"/>
    </xf>
    <xf numFmtId="14" fontId="22" fillId="33" borderId="26" xfId="0" applyNumberFormat="1" applyFont="1" applyFill="1" applyBorder="1" applyAlignment="1">
      <alignment horizontal="center" vertical="center" wrapText="1"/>
    </xf>
    <xf numFmtId="14" fontId="22" fillId="33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34" borderId="30" xfId="0" applyFont="1" applyFill="1" applyBorder="1" applyAlignment="1">
      <alignment horizontal="center"/>
    </xf>
    <xf numFmtId="14" fontId="22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1" fontId="12" fillId="33" borderId="11" xfId="0" applyNumberFormat="1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34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/>
    </xf>
    <xf numFmtId="14" fontId="19" fillId="33" borderId="17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19" fillId="33" borderId="17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justify" wrapText="1"/>
    </xf>
    <xf numFmtId="14" fontId="22" fillId="33" borderId="15" xfId="0" applyNumberFormat="1" applyFont="1" applyFill="1" applyBorder="1" applyAlignment="1">
      <alignment horizontal="center" vertical="center" wrapText="1"/>
    </xf>
    <xf numFmtId="14" fontId="22" fillId="33" borderId="35" xfId="0" applyNumberFormat="1" applyFont="1" applyFill="1" applyBorder="1" applyAlignment="1">
      <alignment horizontal="center" vertical="top" wrapText="1"/>
    </xf>
    <xf numFmtId="1" fontId="12" fillId="33" borderId="25" xfId="0" applyNumberFormat="1" applyFont="1" applyFill="1" applyBorder="1" applyAlignment="1">
      <alignment horizontal="center" vertical="top" wrapText="1"/>
    </xf>
    <xf numFmtId="1" fontId="12" fillId="33" borderId="12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22" fillId="33" borderId="13" xfId="0" applyNumberFormat="1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justify" wrapText="1"/>
    </xf>
    <xf numFmtId="1" fontId="12" fillId="33" borderId="37" xfId="0" applyNumberFormat="1" applyFont="1" applyFill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9" fillId="33" borderId="38" xfId="0" applyNumberFormat="1" applyFont="1" applyFill="1" applyBorder="1" applyAlignment="1">
      <alignment horizontal="center" vertical="top" wrapText="1"/>
    </xf>
    <xf numFmtId="1" fontId="9" fillId="33" borderId="39" xfId="0" applyNumberFormat="1" applyFont="1" applyFill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center" wrapText="1"/>
    </xf>
    <xf numFmtId="1" fontId="12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6" fillId="34" borderId="29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202" fontId="3" fillId="33" borderId="35" xfId="0" applyNumberFormat="1" applyFont="1" applyFill="1" applyBorder="1" applyAlignment="1">
      <alignment horizontal="center" vertical="justify"/>
    </xf>
    <xf numFmtId="202" fontId="3" fillId="33" borderId="27" xfId="0" applyNumberFormat="1" applyFont="1" applyFill="1" applyBorder="1" applyAlignment="1">
      <alignment horizontal="center" vertical="justify"/>
    </xf>
    <xf numFmtId="202" fontId="3" fillId="33" borderId="28" xfId="0" applyNumberFormat="1" applyFont="1" applyFill="1" applyBorder="1" applyAlignment="1">
      <alignment horizontal="center" vertical="justify"/>
    </xf>
    <xf numFmtId="202" fontId="3" fillId="33" borderId="41" xfId="0" applyNumberFormat="1" applyFont="1" applyFill="1" applyBorder="1" applyAlignment="1">
      <alignment horizontal="center" vertical="justify"/>
    </xf>
    <xf numFmtId="14" fontId="22" fillId="33" borderId="28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justify"/>
    </xf>
    <xf numFmtId="0" fontId="17" fillId="33" borderId="14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6" fillId="34" borderId="30" xfId="0" applyNumberFormat="1" applyFont="1" applyFill="1" applyBorder="1" applyAlignment="1">
      <alignment horizontal="center"/>
    </xf>
    <xf numFmtId="1" fontId="12" fillId="33" borderId="42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" fontId="11" fillId="0" borderId="42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/>
    </xf>
    <xf numFmtId="49" fontId="17" fillId="0" borderId="0" xfId="0" applyNumberFormat="1" applyFont="1" applyAlignment="1">
      <alignment horizontal="center" vertical="center"/>
    </xf>
    <xf numFmtId="0" fontId="16" fillId="34" borderId="17" xfId="0" applyFont="1" applyFill="1" applyBorder="1" applyAlignment="1">
      <alignment horizontal="center" vertical="justify"/>
    </xf>
    <xf numFmtId="0" fontId="18" fillId="0" borderId="0" xfId="0" applyFont="1" applyAlignment="1">
      <alignment horizontal="center"/>
    </xf>
    <xf numFmtId="0" fontId="9" fillId="34" borderId="29" xfId="0" applyFont="1" applyFill="1" applyBorder="1" applyAlignment="1">
      <alignment horizontal="center" vertical="justify"/>
    </xf>
    <xf numFmtId="0" fontId="9" fillId="34" borderId="14" xfId="0" applyFont="1" applyFill="1" applyBorder="1" applyAlignment="1">
      <alignment horizontal="center" vertical="justify"/>
    </xf>
    <xf numFmtId="0" fontId="19" fillId="33" borderId="18" xfId="0" applyFont="1" applyFill="1" applyBorder="1" applyAlignment="1">
      <alignment vertical="center"/>
    </xf>
    <xf numFmtId="0" fontId="16" fillId="33" borderId="12" xfId="0" applyFont="1" applyFill="1" applyBorder="1" applyAlignment="1">
      <alignment horizontal="center" vertical="justify" wrapText="1"/>
    </xf>
    <xf numFmtId="0" fontId="12" fillId="33" borderId="37" xfId="0" applyFont="1" applyFill="1" applyBorder="1" applyAlignment="1">
      <alignment horizontal="center" vertical="justify"/>
    </xf>
    <xf numFmtId="0" fontId="12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1" fontId="11" fillId="33" borderId="37" xfId="0" applyNumberFormat="1" applyFont="1" applyFill="1" applyBorder="1" applyAlignment="1">
      <alignment horizontal="center" vertical="justify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12" fillId="33" borderId="37" xfId="0" applyNumberFormat="1" applyFont="1" applyFill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4" fontId="22" fillId="33" borderId="48" xfId="0" applyNumberFormat="1" applyFont="1" applyFill="1" applyBorder="1" applyAlignment="1">
      <alignment horizontal="center" vertical="top" wrapText="1"/>
    </xf>
    <xf numFmtId="1" fontId="11" fillId="0" borderId="37" xfId="0" applyNumberFormat="1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/>
    </xf>
    <xf numFmtId="1" fontId="12" fillId="33" borderId="14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14" fontId="22" fillId="33" borderId="35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19" fillId="33" borderId="16" xfId="0" applyNumberFormat="1" applyFont="1" applyFill="1" applyBorder="1" applyAlignment="1">
      <alignment horizontal="center" vertical="center" wrapText="1"/>
    </xf>
    <xf numFmtId="0" fontId="22" fillId="33" borderId="51" xfId="0" applyFont="1" applyFill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" fontId="12" fillId="33" borderId="5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justify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34" borderId="30" xfId="0" applyFont="1" applyFill="1" applyBorder="1" applyAlignment="1">
      <alignment horizontal="center" vertical="justify"/>
    </xf>
    <xf numFmtId="0" fontId="9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" fontId="12" fillId="33" borderId="57" xfId="0" applyNumberFormat="1" applyFont="1" applyFill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25" xfId="0" applyNumberFormat="1" applyFont="1" applyFill="1" applyBorder="1" applyAlignment="1">
      <alignment horizontal="center" vertical="center" wrapText="1"/>
    </xf>
    <xf numFmtId="1" fontId="6" fillId="34" borderId="33" xfId="0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" fontId="12" fillId="33" borderId="52" xfId="0" applyNumberFormat="1" applyFont="1" applyFill="1" applyBorder="1" applyAlignment="1">
      <alignment horizontal="center" vertical="justify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9" fillId="33" borderId="59" xfId="0" applyNumberFormat="1" applyFont="1" applyFill="1" applyBorder="1" applyAlignment="1">
      <alignment horizontal="center" vertical="top" wrapText="1"/>
    </xf>
    <xf numFmtId="1" fontId="9" fillId="33" borderId="20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 wrapText="1"/>
    </xf>
    <xf numFmtId="1" fontId="11" fillId="0" borderId="60" xfId="0" applyNumberFormat="1" applyFont="1" applyBorder="1" applyAlignment="1">
      <alignment horizontal="center" vertical="center"/>
    </xf>
    <xf numFmtId="0" fontId="6" fillId="34" borderId="61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49" fontId="13" fillId="33" borderId="34" xfId="0" applyNumberFormat="1" applyFont="1" applyFill="1" applyBorder="1" applyAlignment="1">
      <alignment horizontal="center" vertical="center" wrapText="1"/>
    </xf>
    <xf numFmtId="49" fontId="13" fillId="33" borderId="63" xfId="0" applyNumberFormat="1" applyFont="1" applyFill="1" applyBorder="1" applyAlignment="1">
      <alignment horizontal="center" vertical="center" wrapText="1"/>
    </xf>
    <xf numFmtId="0" fontId="13" fillId="33" borderId="63" xfId="0" applyNumberFormat="1" applyFont="1" applyFill="1" applyBorder="1" applyAlignment="1">
      <alignment horizontal="center" vertical="center" wrapText="1"/>
    </xf>
    <xf numFmtId="49" fontId="13" fillId="33" borderId="6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7" fillId="33" borderId="15" xfId="0" applyNumberFormat="1" applyFont="1" applyFill="1" applyBorder="1" applyAlignment="1">
      <alignment horizontal="center" vertical="center"/>
    </xf>
    <xf numFmtId="14" fontId="22" fillId="33" borderId="14" xfId="0" applyNumberFormat="1" applyFont="1" applyFill="1" applyBorder="1" applyAlignment="1">
      <alignment horizontal="center" vertical="top" wrapText="1"/>
    </xf>
    <xf numFmtId="0" fontId="17" fillId="33" borderId="58" xfId="0" applyFont="1" applyFill="1" applyBorder="1" applyAlignment="1">
      <alignment horizontal="center" vertical="justify" wrapText="1"/>
    </xf>
    <xf numFmtId="0" fontId="23" fillId="0" borderId="31" xfId="0" applyFont="1" applyBorder="1" applyAlignment="1">
      <alignment horizont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65" xfId="0" applyNumberFormat="1" applyFont="1" applyBorder="1" applyAlignment="1">
      <alignment horizontal="center" vertical="center"/>
    </xf>
    <xf numFmtId="1" fontId="12" fillId="33" borderId="3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1" fontId="9" fillId="0" borderId="6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" fontId="11" fillId="0" borderId="6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21" fillId="33" borderId="12" xfId="0" applyNumberFormat="1" applyFont="1" applyFill="1" applyBorder="1" applyAlignment="1">
      <alignment horizontal="center" vertical="top" wrapText="1"/>
    </xf>
    <xf numFmtId="1" fontId="21" fillId="33" borderId="11" xfId="0" applyNumberFormat="1" applyFont="1" applyFill="1" applyBorder="1" applyAlignment="1">
      <alignment horizontal="center" vertical="top" wrapText="1"/>
    </xf>
    <xf numFmtId="0" fontId="22" fillId="33" borderId="44" xfId="0" applyFont="1" applyFill="1" applyBorder="1" applyAlignment="1">
      <alignment horizontal="center" vertical="center" wrapText="1"/>
    </xf>
    <xf numFmtId="1" fontId="12" fillId="33" borderId="44" xfId="0" applyNumberFormat="1" applyFont="1" applyFill="1" applyBorder="1" applyAlignment="1">
      <alignment horizontal="center" vertical="center"/>
    </xf>
    <xf numFmtId="1" fontId="12" fillId="33" borderId="36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2" fillId="33" borderId="6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1" fontId="11" fillId="0" borderId="6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4" fontId="17" fillId="33" borderId="27" xfId="0" applyNumberFormat="1" applyFont="1" applyFill="1" applyBorder="1" applyAlignment="1">
      <alignment horizontal="center" vertical="center" wrapText="1"/>
    </xf>
    <xf numFmtId="1" fontId="6" fillId="34" borderId="29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right" vertical="center" wrapText="1"/>
    </xf>
    <xf numFmtId="1" fontId="6" fillId="0" borderId="17" xfId="0" applyNumberFormat="1" applyFont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2" fontId="6" fillId="3" borderId="17" xfId="0" applyNumberFormat="1" applyFont="1" applyFill="1" applyBorder="1" applyAlignment="1">
      <alignment horizontal="right" vertical="center" wrapText="1"/>
    </xf>
    <xf numFmtId="1" fontId="6" fillId="0" borderId="69" xfId="0" applyNumberFormat="1" applyFont="1" applyBorder="1" applyAlignment="1">
      <alignment horizontal="center" vertical="center"/>
    </xf>
    <xf numFmtId="2" fontId="6" fillId="0" borderId="60" xfId="0" applyNumberFormat="1" applyFont="1" applyBorder="1" applyAlignment="1">
      <alignment horizontal="right" vertical="center" wrapText="1"/>
    </xf>
    <xf numFmtId="2" fontId="6" fillId="3" borderId="60" xfId="0" applyNumberFormat="1" applyFont="1" applyFill="1" applyBorder="1" applyAlignment="1">
      <alignment horizontal="right" vertical="center" wrapText="1"/>
    </xf>
    <xf numFmtId="1" fontId="0" fillId="0" borderId="61" xfId="0" applyNumberFormat="1" applyBorder="1" applyAlignment="1">
      <alignment/>
    </xf>
    <xf numFmtId="1" fontId="0" fillId="0" borderId="31" xfId="0" applyNumberFormat="1" applyBorder="1" applyAlignment="1">
      <alignment/>
    </xf>
    <xf numFmtId="2" fontId="0" fillId="0" borderId="31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1" fontId="6" fillId="0" borderId="70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 wrapText="1"/>
    </xf>
    <xf numFmtId="2" fontId="6" fillId="0" borderId="65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38" xfId="0" applyNumberFormat="1" applyFont="1" applyBorder="1" applyAlignment="1">
      <alignment horizontal="right" vertical="center" wrapText="1"/>
    </xf>
    <xf numFmtId="0" fontId="28" fillId="31" borderId="35" xfId="0" applyFont="1" applyFill="1" applyBorder="1" applyAlignment="1">
      <alignment horizontal="center" vertical="center" wrapText="1"/>
    </xf>
    <xf numFmtId="0" fontId="28" fillId="31" borderId="27" xfId="0" applyFont="1" applyFill="1" applyBorder="1" applyAlignment="1">
      <alignment horizontal="center" vertical="center" wrapText="1"/>
    </xf>
    <xf numFmtId="9" fontId="28" fillId="31" borderId="27" xfId="0" applyNumberFormat="1" applyFont="1" applyFill="1" applyBorder="1" applyAlignment="1">
      <alignment horizontal="center" vertical="center" wrapText="1"/>
    </xf>
    <xf numFmtId="9" fontId="28" fillId="31" borderId="41" xfId="0" applyNumberFormat="1" applyFont="1" applyFill="1" applyBorder="1" applyAlignment="1">
      <alignment horizontal="center" vertical="center" wrapText="1"/>
    </xf>
    <xf numFmtId="1" fontId="27" fillId="31" borderId="25" xfId="0" applyNumberFormat="1" applyFont="1" applyFill="1" applyBorder="1" applyAlignment="1">
      <alignment horizontal="center"/>
    </xf>
    <xf numFmtId="1" fontId="27" fillId="31" borderId="11" xfId="0" applyNumberFormat="1" applyFont="1" applyFill="1" applyBorder="1" applyAlignment="1">
      <alignment horizontal="center"/>
    </xf>
    <xf numFmtId="0" fontId="27" fillId="31" borderId="11" xfId="0" applyFont="1" applyFill="1" applyBorder="1" applyAlignment="1">
      <alignment horizontal="center"/>
    </xf>
    <xf numFmtId="0" fontId="27" fillId="31" borderId="38" xfId="0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29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1" fontId="6" fillId="0" borderId="66" xfId="0" applyNumberFormat="1" applyFont="1" applyBorder="1" applyAlignment="1">
      <alignment horizontal="center" vertical="center"/>
    </xf>
    <xf numFmtId="14" fontId="22" fillId="33" borderId="71" xfId="0" applyNumberFormat="1" applyFont="1" applyFill="1" applyBorder="1" applyAlignment="1">
      <alignment horizontal="center" vertical="center" wrapText="1"/>
    </xf>
    <xf numFmtId="1" fontId="9" fillId="33" borderId="57" xfId="0" applyNumberFormat="1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11" fillId="33" borderId="53" xfId="0" applyNumberFormat="1" applyFont="1" applyFill="1" applyBorder="1" applyAlignment="1">
      <alignment horizontal="center" vertical="justify"/>
    </xf>
    <xf numFmtId="1" fontId="6" fillId="33" borderId="36" xfId="0" applyNumberFormat="1" applyFont="1" applyFill="1" applyBorder="1" applyAlignment="1">
      <alignment horizontal="center" vertical="center"/>
    </xf>
    <xf numFmtId="1" fontId="6" fillId="33" borderId="42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justify"/>
    </xf>
    <xf numFmtId="0" fontId="9" fillId="0" borderId="31" xfId="0" applyFont="1" applyFill="1" applyBorder="1" applyAlignment="1">
      <alignment horizontal="center" wrapText="1" shrinkToFi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horizontal="center" vertical="justify"/>
    </xf>
    <xf numFmtId="0" fontId="22" fillId="33" borderId="72" xfId="0" applyFont="1" applyFill="1" applyBorder="1" applyAlignment="1">
      <alignment horizontal="center" vertical="center" wrapText="1"/>
    </xf>
    <xf numFmtId="0" fontId="21" fillId="33" borderId="73" xfId="0" applyFont="1" applyFill="1" applyBorder="1" applyAlignment="1">
      <alignment horizontal="center" vertical="justify" wrapText="1"/>
    </xf>
    <xf numFmtId="0" fontId="21" fillId="33" borderId="74" xfId="0" applyFont="1" applyFill="1" applyBorder="1" applyAlignment="1">
      <alignment horizontal="center" vertical="justify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top" wrapText="1"/>
    </xf>
    <xf numFmtId="0" fontId="9" fillId="34" borderId="6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top" wrapText="1"/>
    </xf>
    <xf numFmtId="0" fontId="9" fillId="33" borderId="75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75" xfId="0" applyFont="1" applyFill="1" applyBorder="1" applyAlignment="1">
      <alignment horizontal="center" vertical="center" wrapText="1"/>
    </xf>
    <xf numFmtId="0" fontId="9" fillId="34" borderId="76" xfId="0" applyFont="1" applyFill="1" applyBorder="1" applyAlignment="1">
      <alignment horizontal="center" vertical="top" wrapText="1"/>
    </xf>
    <xf numFmtId="0" fontId="24" fillId="0" borderId="31" xfId="0" applyFont="1" applyBorder="1" applyAlignment="1">
      <alignment horizontal="center"/>
    </xf>
    <xf numFmtId="0" fontId="9" fillId="33" borderId="25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9" fillId="33" borderId="35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right" vertical="top" wrapText="1"/>
    </xf>
    <xf numFmtId="0" fontId="9" fillId="34" borderId="68" xfId="0" applyFont="1" applyFill="1" applyBorder="1" applyAlignment="1">
      <alignment horizontal="right" vertical="top" wrapText="1"/>
    </xf>
    <xf numFmtId="0" fontId="31" fillId="0" borderId="1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" fontId="9" fillId="33" borderId="77" xfId="0" applyNumberFormat="1" applyFont="1" applyFill="1" applyBorder="1" applyAlignment="1">
      <alignment horizontal="center" vertical="top" wrapText="1"/>
    </xf>
    <xf numFmtId="1" fontId="12" fillId="33" borderId="11" xfId="0" applyNumberFormat="1" applyFont="1" applyFill="1" applyBorder="1" applyAlignment="1">
      <alignment horizontal="center" vertical="center"/>
    </xf>
    <xf numFmtId="14" fontId="17" fillId="33" borderId="14" xfId="0" applyNumberFormat="1" applyFont="1" applyFill="1" applyBorder="1" applyAlignment="1">
      <alignment horizontal="center" vertical="center" wrapText="1"/>
    </xf>
    <xf numFmtId="14" fontId="17" fillId="33" borderId="15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1"/>
  <sheetViews>
    <sheetView tabSelected="1" workbookViewId="0" topLeftCell="A1">
      <pane xSplit="2" ySplit="4" topLeftCell="W6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72" sqref="Y72"/>
    </sheetView>
  </sheetViews>
  <sheetFormatPr defaultColWidth="44.125" defaultRowHeight="14.25" customHeight="1"/>
  <cols>
    <col min="1" max="1" width="3.00390625" style="25" customWidth="1"/>
    <col min="2" max="2" width="26.125" style="137" customWidth="1"/>
    <col min="3" max="3" width="14.625" style="25" hidden="1" customWidth="1"/>
    <col min="4" max="4" width="7.50390625" style="17" customWidth="1"/>
    <col min="5" max="5" width="8.00390625" style="17" customWidth="1"/>
    <col min="6" max="14" width="7.50390625" style="17" customWidth="1"/>
    <col min="15" max="25" width="7.50390625" style="26" customWidth="1"/>
    <col min="26" max="27" width="8.375" style="26" customWidth="1"/>
    <col min="28" max="28" width="9.00390625" style="26" customWidth="1"/>
    <col min="29" max="29" width="8.50390625" style="26" customWidth="1"/>
    <col min="30" max="30" width="8.00390625" style="26" customWidth="1"/>
    <col min="31" max="31" width="8.875" style="26" customWidth="1"/>
    <col min="32" max="32" width="8.00390625" style="26" customWidth="1"/>
    <col min="33" max="33" width="9.875" style="26" customWidth="1"/>
    <col min="34" max="35" width="8.50390625" style="26" customWidth="1"/>
    <col min="36" max="36" width="8.625" style="26" customWidth="1"/>
    <col min="37" max="37" width="9.00390625" style="26" customWidth="1"/>
    <col min="38" max="38" width="8.50390625" style="26" customWidth="1"/>
    <col min="39" max="39" width="9.00390625" style="26" customWidth="1"/>
    <col min="40" max="41" width="9.125" style="26" customWidth="1"/>
    <col min="42" max="43" width="9.125" style="26" hidden="1" customWidth="1"/>
    <col min="44" max="44" width="8.875" style="26" hidden="1" customWidth="1"/>
    <col min="45" max="45" width="8.00390625" style="26" hidden="1" customWidth="1"/>
    <col min="46" max="46" width="9.875" style="26" customWidth="1"/>
    <col min="47" max="124" width="9.125" style="17" customWidth="1"/>
    <col min="125" max="158" width="9.00390625" style="17" customWidth="1"/>
    <col min="159" max="16384" width="44.125" style="17" customWidth="1"/>
  </cols>
  <sheetData>
    <row r="1" spans="1:46" s="81" customFormat="1" ht="36.75" customHeight="1" thickBot="1">
      <c r="A1" s="80"/>
      <c r="B1" s="287" t="s">
        <v>118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</row>
    <row r="2" spans="1:46" s="107" customFormat="1" ht="18.75" customHeight="1">
      <c r="A2" s="293" t="s">
        <v>0</v>
      </c>
      <c r="B2" s="292" t="s">
        <v>17</v>
      </c>
      <c r="C2" s="134"/>
      <c r="D2" s="181" t="s">
        <v>15</v>
      </c>
      <c r="E2" s="182" t="s">
        <v>16</v>
      </c>
      <c r="F2" s="183">
        <v>2</v>
      </c>
      <c r="G2" s="182" t="s">
        <v>110</v>
      </c>
      <c r="H2" s="182" t="s">
        <v>111</v>
      </c>
      <c r="I2" s="182" t="s">
        <v>112</v>
      </c>
      <c r="J2" s="182" t="s">
        <v>113</v>
      </c>
      <c r="K2" s="182" t="s">
        <v>119</v>
      </c>
      <c r="L2" s="182" t="s">
        <v>121</v>
      </c>
      <c r="M2" s="184" t="s">
        <v>130</v>
      </c>
      <c r="N2" s="184" t="s">
        <v>131</v>
      </c>
      <c r="O2" s="185" t="s">
        <v>135</v>
      </c>
      <c r="P2" s="185" t="s">
        <v>136</v>
      </c>
      <c r="Q2" s="185" t="s">
        <v>139</v>
      </c>
      <c r="R2" s="185" t="s">
        <v>143</v>
      </c>
      <c r="S2" s="186" t="s">
        <v>145</v>
      </c>
      <c r="T2" s="182" t="s">
        <v>149</v>
      </c>
      <c r="U2" s="182" t="s">
        <v>155</v>
      </c>
      <c r="V2" s="182" t="s">
        <v>156</v>
      </c>
      <c r="W2" s="182" t="s">
        <v>158</v>
      </c>
      <c r="X2" s="182" t="s">
        <v>159</v>
      </c>
      <c r="Y2" s="182" t="s">
        <v>162</v>
      </c>
      <c r="Z2" s="185" t="s">
        <v>168</v>
      </c>
      <c r="AA2" s="185" t="s">
        <v>169</v>
      </c>
      <c r="AB2" s="185" t="s">
        <v>170</v>
      </c>
      <c r="AC2" s="185" t="s">
        <v>171</v>
      </c>
      <c r="AD2" s="185" t="s">
        <v>172</v>
      </c>
      <c r="AE2" s="185" t="s">
        <v>184</v>
      </c>
      <c r="AF2" s="185" t="s">
        <v>190</v>
      </c>
      <c r="AG2" s="185" t="s">
        <v>194</v>
      </c>
      <c r="AH2" s="185" t="s">
        <v>195</v>
      </c>
      <c r="AI2" s="185" t="s">
        <v>200</v>
      </c>
      <c r="AJ2" s="185" t="s">
        <v>201</v>
      </c>
      <c r="AK2" s="185" t="s">
        <v>206</v>
      </c>
      <c r="AL2" s="185"/>
      <c r="AM2" s="185"/>
      <c r="AN2" s="185"/>
      <c r="AO2" s="185"/>
      <c r="AP2" s="185"/>
      <c r="AQ2" s="185"/>
      <c r="AR2" s="185"/>
      <c r="AS2" s="187"/>
      <c r="AT2" s="288" t="s">
        <v>202</v>
      </c>
    </row>
    <row r="3" spans="1:46" s="27" customFormat="1" ht="16.5" customHeight="1">
      <c r="A3" s="294"/>
      <c r="B3" s="292"/>
      <c r="C3" s="134" t="s">
        <v>83</v>
      </c>
      <c r="D3" s="133">
        <v>42326</v>
      </c>
      <c r="E3" s="56">
        <v>42342</v>
      </c>
      <c r="F3" s="56">
        <v>42363</v>
      </c>
      <c r="G3" s="56">
        <v>42381</v>
      </c>
      <c r="H3" s="56">
        <v>42423</v>
      </c>
      <c r="I3" s="56">
        <v>42440</v>
      </c>
      <c r="J3" s="56">
        <v>42465</v>
      </c>
      <c r="K3" s="56">
        <v>42538</v>
      </c>
      <c r="L3" s="56">
        <v>42621</v>
      </c>
      <c r="M3" s="56">
        <v>42678</v>
      </c>
      <c r="N3" s="59">
        <v>42727</v>
      </c>
      <c r="O3" s="56">
        <v>42808</v>
      </c>
      <c r="P3" s="56">
        <v>42811</v>
      </c>
      <c r="Q3" s="56">
        <v>42830</v>
      </c>
      <c r="R3" s="56">
        <v>42888</v>
      </c>
      <c r="S3" s="56">
        <v>42984</v>
      </c>
      <c r="T3" s="56">
        <v>43070</v>
      </c>
      <c r="U3" s="56">
        <v>43091</v>
      </c>
      <c r="V3" s="56">
        <v>43146</v>
      </c>
      <c r="W3" s="56">
        <v>43175</v>
      </c>
      <c r="X3" s="56">
        <v>43238</v>
      </c>
      <c r="Y3" s="56">
        <v>43308</v>
      </c>
      <c r="Z3" s="56">
        <v>43350</v>
      </c>
      <c r="AA3" s="56">
        <v>43378</v>
      </c>
      <c r="AB3" s="56">
        <v>43406</v>
      </c>
      <c r="AC3" s="56">
        <v>43441</v>
      </c>
      <c r="AD3" s="56">
        <v>43448</v>
      </c>
      <c r="AE3" s="56">
        <v>43488</v>
      </c>
      <c r="AF3" s="56">
        <v>43539</v>
      </c>
      <c r="AG3" s="56">
        <v>43630</v>
      </c>
      <c r="AH3" s="56">
        <v>43635</v>
      </c>
      <c r="AI3" s="56">
        <v>43707</v>
      </c>
      <c r="AJ3" s="56">
        <v>43746</v>
      </c>
      <c r="AK3" s="56" t="s">
        <v>204</v>
      </c>
      <c r="AL3" s="56"/>
      <c r="AM3" s="56"/>
      <c r="AN3" s="56"/>
      <c r="AO3" s="56"/>
      <c r="AP3" s="56"/>
      <c r="AQ3" s="56"/>
      <c r="AR3" s="56"/>
      <c r="AS3" s="112"/>
      <c r="AT3" s="289"/>
    </row>
    <row r="4" spans="1:46" ht="14.25" customHeight="1" thickBot="1">
      <c r="A4" s="294"/>
      <c r="B4" s="292"/>
      <c r="C4" s="134"/>
      <c r="D4" s="140">
        <v>1</v>
      </c>
      <c r="E4" s="60">
        <v>1</v>
      </c>
      <c r="F4" s="60">
        <v>1</v>
      </c>
      <c r="G4" s="60">
        <v>1</v>
      </c>
      <c r="H4" s="60">
        <v>1</v>
      </c>
      <c r="I4" s="60">
        <v>1</v>
      </c>
      <c r="J4" s="60">
        <v>1</v>
      </c>
      <c r="K4" s="60">
        <v>1</v>
      </c>
      <c r="L4" s="60">
        <v>1</v>
      </c>
      <c r="M4" s="60">
        <v>1</v>
      </c>
      <c r="N4" s="60">
        <v>1</v>
      </c>
      <c r="O4" s="60">
        <v>1</v>
      </c>
      <c r="P4" s="60">
        <v>1</v>
      </c>
      <c r="Q4" s="60">
        <v>1</v>
      </c>
      <c r="R4" s="60">
        <v>1</v>
      </c>
      <c r="S4" s="60">
        <v>1</v>
      </c>
      <c r="T4" s="60">
        <v>1</v>
      </c>
      <c r="U4" s="60">
        <v>1</v>
      </c>
      <c r="V4" s="60">
        <v>1</v>
      </c>
      <c r="W4" s="60">
        <v>1</v>
      </c>
      <c r="X4" s="60">
        <v>1</v>
      </c>
      <c r="Y4" s="60">
        <v>1</v>
      </c>
      <c r="Z4" s="60">
        <v>1</v>
      </c>
      <c r="AA4" s="60">
        <v>1</v>
      </c>
      <c r="AB4" s="60">
        <v>1</v>
      </c>
      <c r="AC4" s="60">
        <v>1</v>
      </c>
      <c r="AD4" s="60">
        <v>1</v>
      </c>
      <c r="AE4" s="60">
        <v>1</v>
      </c>
      <c r="AF4" s="60">
        <v>1</v>
      </c>
      <c r="AG4" s="60">
        <v>1</v>
      </c>
      <c r="AH4" s="60">
        <v>1</v>
      </c>
      <c r="AI4" s="60">
        <v>1</v>
      </c>
      <c r="AJ4" s="60">
        <v>1</v>
      </c>
      <c r="AK4" s="60">
        <v>1</v>
      </c>
      <c r="AL4" s="60"/>
      <c r="AM4" s="60"/>
      <c r="AN4" s="60"/>
      <c r="AO4" s="60"/>
      <c r="AP4" s="60"/>
      <c r="AQ4" s="60"/>
      <c r="AR4" s="60"/>
      <c r="AS4" s="113"/>
      <c r="AT4" s="114">
        <f aca="true" t="shared" si="0" ref="AT4:AT39">SUM(D4:AS4)</f>
        <v>34</v>
      </c>
    </row>
    <row r="5" spans="1:46" s="116" customFormat="1" ht="39.75" customHeight="1">
      <c r="A5" s="138">
        <v>1</v>
      </c>
      <c r="B5" s="30" t="s">
        <v>24</v>
      </c>
      <c r="C5" s="154" t="s">
        <v>103</v>
      </c>
      <c r="D5" s="29">
        <v>1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/>
      <c r="N5" s="29">
        <v>1</v>
      </c>
      <c r="O5" s="29"/>
      <c r="P5" s="29"/>
      <c r="Q5" s="29"/>
      <c r="R5" s="29">
        <v>1</v>
      </c>
      <c r="S5" s="29">
        <v>1</v>
      </c>
      <c r="T5" s="29"/>
      <c r="U5" s="29"/>
      <c r="V5" s="29"/>
      <c r="W5" s="29">
        <v>1</v>
      </c>
      <c r="X5" s="29">
        <v>1</v>
      </c>
      <c r="Y5" s="29">
        <v>1</v>
      </c>
      <c r="Z5" s="29">
        <v>1</v>
      </c>
      <c r="AA5" s="29"/>
      <c r="AB5" s="29">
        <v>1</v>
      </c>
      <c r="AC5" s="29"/>
      <c r="AD5" s="29"/>
      <c r="AE5" s="29">
        <v>1</v>
      </c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115">
        <f t="shared" si="0"/>
        <v>18</v>
      </c>
    </row>
    <row r="6" spans="1:46" s="116" customFormat="1" ht="39.75" customHeight="1">
      <c r="A6" s="138">
        <f>A5+1</f>
        <v>2</v>
      </c>
      <c r="B6" s="30" t="s">
        <v>25</v>
      </c>
      <c r="C6" s="154" t="s">
        <v>102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0"/>
      <c r="N6" s="30">
        <v>1</v>
      </c>
      <c r="O6" s="30"/>
      <c r="P6" s="30">
        <v>1</v>
      </c>
      <c r="Q6" s="30">
        <v>1</v>
      </c>
      <c r="R6" s="30">
        <v>1</v>
      </c>
      <c r="S6" s="30">
        <v>1</v>
      </c>
      <c r="T6" s="30">
        <v>1</v>
      </c>
      <c r="U6" s="30">
        <v>1</v>
      </c>
      <c r="V6" s="30">
        <v>1</v>
      </c>
      <c r="W6" s="30">
        <v>1</v>
      </c>
      <c r="X6" s="30">
        <v>1</v>
      </c>
      <c r="Y6" s="30">
        <v>1</v>
      </c>
      <c r="Z6" s="30">
        <v>1</v>
      </c>
      <c r="AA6" s="30">
        <v>1</v>
      </c>
      <c r="AB6" s="30"/>
      <c r="AC6" s="30">
        <v>1</v>
      </c>
      <c r="AD6" s="30">
        <v>1</v>
      </c>
      <c r="AE6" s="30">
        <v>1</v>
      </c>
      <c r="AF6" s="30">
        <v>1</v>
      </c>
      <c r="AG6" s="30">
        <v>1</v>
      </c>
      <c r="AH6" s="30">
        <v>1</v>
      </c>
      <c r="AI6" s="30">
        <v>1</v>
      </c>
      <c r="AJ6" s="30">
        <v>1</v>
      </c>
      <c r="AK6" s="30">
        <v>1</v>
      </c>
      <c r="AL6" s="30"/>
      <c r="AM6" s="30"/>
      <c r="AN6" s="30"/>
      <c r="AO6" s="30"/>
      <c r="AP6" s="30"/>
      <c r="AQ6" s="30"/>
      <c r="AR6" s="30"/>
      <c r="AS6" s="30"/>
      <c r="AT6" s="115">
        <f t="shared" si="0"/>
        <v>31</v>
      </c>
    </row>
    <row r="7" spans="1:46" s="116" customFormat="1" ht="39.75" customHeight="1">
      <c r="A7" s="138">
        <v>3</v>
      </c>
      <c r="B7" s="30" t="s">
        <v>107</v>
      </c>
      <c r="C7" s="154" t="s">
        <v>99</v>
      </c>
      <c r="D7" s="30">
        <v>1</v>
      </c>
      <c r="E7" s="30">
        <v>1</v>
      </c>
      <c r="F7" s="30">
        <v>1</v>
      </c>
      <c r="G7" s="30"/>
      <c r="H7" s="30">
        <v>1</v>
      </c>
      <c r="I7" s="30">
        <v>1</v>
      </c>
      <c r="J7" s="30">
        <v>1</v>
      </c>
      <c r="K7" s="30">
        <v>1</v>
      </c>
      <c r="L7" s="30">
        <v>1</v>
      </c>
      <c r="M7" s="30">
        <v>1</v>
      </c>
      <c r="N7" s="30">
        <v>1</v>
      </c>
      <c r="O7" s="30"/>
      <c r="P7" s="30"/>
      <c r="Q7" s="30">
        <v>1</v>
      </c>
      <c r="R7" s="30">
        <v>1</v>
      </c>
      <c r="S7" s="30">
        <v>1</v>
      </c>
      <c r="T7" s="30">
        <v>1</v>
      </c>
      <c r="U7" s="30">
        <v>1</v>
      </c>
      <c r="V7" s="30">
        <v>1</v>
      </c>
      <c r="W7" s="30">
        <v>1</v>
      </c>
      <c r="X7" s="30"/>
      <c r="Y7" s="30">
        <v>1</v>
      </c>
      <c r="Z7" s="30">
        <v>1</v>
      </c>
      <c r="AA7" s="30">
        <v>1</v>
      </c>
      <c r="AB7" s="30"/>
      <c r="AC7" s="30">
        <v>1</v>
      </c>
      <c r="AD7" s="30">
        <v>1</v>
      </c>
      <c r="AE7" s="30">
        <v>1</v>
      </c>
      <c r="AF7" s="30">
        <v>1</v>
      </c>
      <c r="AG7" s="30">
        <v>1</v>
      </c>
      <c r="AH7" s="30"/>
      <c r="AI7" s="30">
        <v>1</v>
      </c>
      <c r="AJ7" s="30">
        <v>1</v>
      </c>
      <c r="AK7" s="30">
        <v>1</v>
      </c>
      <c r="AL7" s="30"/>
      <c r="AM7" s="30"/>
      <c r="AN7" s="30"/>
      <c r="AO7" s="30"/>
      <c r="AP7" s="30"/>
      <c r="AQ7" s="30"/>
      <c r="AR7" s="30"/>
      <c r="AS7" s="30"/>
      <c r="AT7" s="115">
        <f t="shared" si="0"/>
        <v>28</v>
      </c>
    </row>
    <row r="8" spans="1:46" s="116" customFormat="1" ht="39.75" customHeight="1">
      <c r="A8" s="138">
        <v>4</v>
      </c>
      <c r="B8" s="30" t="s">
        <v>26</v>
      </c>
      <c r="C8" s="154" t="s">
        <v>98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/>
      <c r="K8" s="30">
        <v>1</v>
      </c>
      <c r="L8" s="30">
        <v>1</v>
      </c>
      <c r="M8" s="30"/>
      <c r="N8" s="30">
        <v>1</v>
      </c>
      <c r="O8" s="30"/>
      <c r="P8" s="30">
        <v>1</v>
      </c>
      <c r="Q8" s="30">
        <v>1</v>
      </c>
      <c r="R8" s="30">
        <v>1</v>
      </c>
      <c r="S8" s="30">
        <v>1</v>
      </c>
      <c r="T8" s="30">
        <v>1</v>
      </c>
      <c r="U8" s="30">
        <v>1</v>
      </c>
      <c r="V8" s="30"/>
      <c r="W8" s="30"/>
      <c r="X8" s="30">
        <v>1</v>
      </c>
      <c r="Y8" s="30">
        <v>1</v>
      </c>
      <c r="Z8" s="30">
        <v>1</v>
      </c>
      <c r="AA8" s="30"/>
      <c r="AB8" s="30">
        <v>1</v>
      </c>
      <c r="AC8" s="30">
        <v>1</v>
      </c>
      <c r="AD8" s="30">
        <v>1</v>
      </c>
      <c r="AE8" s="30"/>
      <c r="AF8" s="30">
        <v>1</v>
      </c>
      <c r="AG8" s="30">
        <v>1</v>
      </c>
      <c r="AH8" s="30"/>
      <c r="AI8" s="30">
        <v>1</v>
      </c>
      <c r="AJ8" s="30"/>
      <c r="AK8" s="30">
        <v>1</v>
      </c>
      <c r="AL8" s="30"/>
      <c r="AM8" s="30"/>
      <c r="AN8" s="30"/>
      <c r="AO8" s="30"/>
      <c r="AP8" s="30"/>
      <c r="AQ8" s="30"/>
      <c r="AR8" s="30"/>
      <c r="AS8" s="30"/>
      <c r="AT8" s="115">
        <f t="shared" si="0"/>
        <v>25</v>
      </c>
    </row>
    <row r="9" spans="1:46" s="116" customFormat="1" ht="39.75" customHeight="1">
      <c r="A9" s="138">
        <f aca="true" t="shared" si="1" ref="A9:A24">A8+1</f>
        <v>5</v>
      </c>
      <c r="B9" s="30" t="s">
        <v>27</v>
      </c>
      <c r="C9" s="154" t="s">
        <v>101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/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/>
      <c r="R9" s="30">
        <v>1</v>
      </c>
      <c r="S9" s="30">
        <v>1</v>
      </c>
      <c r="T9" s="30">
        <v>1</v>
      </c>
      <c r="U9" s="30">
        <v>1</v>
      </c>
      <c r="V9" s="30">
        <v>1</v>
      </c>
      <c r="W9" s="30">
        <v>1</v>
      </c>
      <c r="X9" s="30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>
        <v>1</v>
      </c>
      <c r="AE9" s="30">
        <v>1</v>
      </c>
      <c r="AF9" s="30">
        <v>1</v>
      </c>
      <c r="AG9" s="30">
        <v>1</v>
      </c>
      <c r="AH9" s="30"/>
      <c r="AI9" s="30">
        <v>1</v>
      </c>
      <c r="AJ9" s="30">
        <v>1</v>
      </c>
      <c r="AK9" s="30">
        <v>1</v>
      </c>
      <c r="AL9" s="30"/>
      <c r="AM9" s="30"/>
      <c r="AN9" s="30"/>
      <c r="AO9" s="30"/>
      <c r="AP9" s="30"/>
      <c r="AQ9" s="30"/>
      <c r="AR9" s="30"/>
      <c r="AS9" s="30"/>
      <c r="AT9" s="115">
        <f t="shared" si="0"/>
        <v>31</v>
      </c>
    </row>
    <row r="10" spans="1:46" s="116" customFormat="1" ht="39.75" customHeight="1">
      <c r="A10" s="138">
        <f t="shared" si="1"/>
        <v>6</v>
      </c>
      <c r="B10" s="30" t="s">
        <v>28</v>
      </c>
      <c r="C10" s="154" t="s">
        <v>104</v>
      </c>
      <c r="D10" s="30">
        <v>1</v>
      </c>
      <c r="E10" s="30">
        <v>1</v>
      </c>
      <c r="F10" s="30">
        <v>1</v>
      </c>
      <c r="G10" s="30">
        <v>1</v>
      </c>
      <c r="H10" s="30"/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117">
        <v>1</v>
      </c>
      <c r="P10" s="117">
        <v>1</v>
      </c>
      <c r="Q10" s="117"/>
      <c r="R10" s="117">
        <v>1</v>
      </c>
      <c r="S10" s="117">
        <v>1</v>
      </c>
      <c r="T10" s="117">
        <v>1</v>
      </c>
      <c r="U10" s="30">
        <v>1</v>
      </c>
      <c r="V10" s="117">
        <v>1</v>
      </c>
      <c r="W10" s="117">
        <v>1</v>
      </c>
      <c r="X10" s="117">
        <v>1</v>
      </c>
      <c r="Y10" s="117">
        <v>1</v>
      </c>
      <c r="Z10" s="117">
        <v>1</v>
      </c>
      <c r="AA10" s="117">
        <v>1</v>
      </c>
      <c r="AB10" s="117"/>
      <c r="AC10" s="117">
        <v>1</v>
      </c>
      <c r="AD10" s="117">
        <v>1</v>
      </c>
      <c r="AE10" s="117">
        <v>1</v>
      </c>
      <c r="AF10" s="117"/>
      <c r="AG10" s="117">
        <v>1</v>
      </c>
      <c r="AH10" s="117">
        <v>1</v>
      </c>
      <c r="AI10" s="117">
        <v>1</v>
      </c>
      <c r="AJ10" s="117">
        <v>1</v>
      </c>
      <c r="AK10" s="117">
        <v>1</v>
      </c>
      <c r="AL10" s="117"/>
      <c r="AM10" s="117"/>
      <c r="AN10" s="117"/>
      <c r="AO10" s="117"/>
      <c r="AP10" s="117"/>
      <c r="AQ10" s="117"/>
      <c r="AR10" s="30"/>
      <c r="AS10" s="30"/>
      <c r="AT10" s="115">
        <f t="shared" si="0"/>
        <v>30</v>
      </c>
    </row>
    <row r="11" spans="1:46" s="116" customFormat="1" ht="39.75" customHeight="1">
      <c r="A11" s="138">
        <f t="shared" si="1"/>
        <v>7</v>
      </c>
      <c r="B11" s="30" t="s">
        <v>29</v>
      </c>
      <c r="C11" s="154" t="s">
        <v>103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>
        <v>1</v>
      </c>
      <c r="N11" s="30">
        <v>1</v>
      </c>
      <c r="O11" s="30">
        <v>1</v>
      </c>
      <c r="P11" s="30"/>
      <c r="Q11" s="30"/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0">
        <v>1</v>
      </c>
      <c r="X11" s="30">
        <v>1</v>
      </c>
      <c r="Y11" s="30"/>
      <c r="Z11" s="30">
        <v>1</v>
      </c>
      <c r="AA11" s="30">
        <v>1</v>
      </c>
      <c r="AB11" s="30">
        <v>1</v>
      </c>
      <c r="AC11" s="30">
        <v>1</v>
      </c>
      <c r="AD11" s="30">
        <v>1</v>
      </c>
      <c r="AE11" s="30">
        <v>1</v>
      </c>
      <c r="AF11" s="30">
        <v>1</v>
      </c>
      <c r="AG11" s="30">
        <v>1</v>
      </c>
      <c r="AH11" s="30">
        <v>1</v>
      </c>
      <c r="AI11" s="30"/>
      <c r="AJ11" s="30">
        <v>1</v>
      </c>
      <c r="AK11" s="30">
        <v>1</v>
      </c>
      <c r="AL11" s="30"/>
      <c r="AM11" s="30"/>
      <c r="AN11" s="30"/>
      <c r="AO11" s="30"/>
      <c r="AP11" s="30"/>
      <c r="AQ11" s="30"/>
      <c r="AR11" s="30"/>
      <c r="AS11" s="30"/>
      <c r="AT11" s="115">
        <f t="shared" si="0"/>
        <v>30</v>
      </c>
    </row>
    <row r="12" spans="1:46" s="116" customFormat="1" ht="39.75" customHeight="1">
      <c r="A12" s="138">
        <f t="shared" si="1"/>
        <v>8</v>
      </c>
      <c r="B12" s="30" t="s">
        <v>30</v>
      </c>
      <c r="C12" s="154" t="s">
        <v>100</v>
      </c>
      <c r="D12" s="30">
        <v>1</v>
      </c>
      <c r="E12" s="30">
        <v>1</v>
      </c>
      <c r="F12" s="30">
        <v>1</v>
      </c>
      <c r="G12" s="30"/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/>
      <c r="T12" s="30">
        <v>1</v>
      </c>
      <c r="U12" s="30"/>
      <c r="V12" s="30">
        <v>1</v>
      </c>
      <c r="W12" s="30">
        <v>1</v>
      </c>
      <c r="X12" s="30"/>
      <c r="Y12" s="30">
        <v>1</v>
      </c>
      <c r="Z12" s="30"/>
      <c r="AA12" s="30"/>
      <c r="AB12" s="30">
        <v>1</v>
      </c>
      <c r="AC12" s="30">
        <v>1</v>
      </c>
      <c r="AD12" s="30">
        <v>1</v>
      </c>
      <c r="AE12" s="30">
        <v>1</v>
      </c>
      <c r="AF12" s="30">
        <v>1</v>
      </c>
      <c r="AG12" s="30"/>
      <c r="AH12" s="30"/>
      <c r="AI12" s="30">
        <v>1</v>
      </c>
      <c r="AJ12" s="30">
        <v>1</v>
      </c>
      <c r="AK12" s="30">
        <v>1</v>
      </c>
      <c r="AL12" s="30"/>
      <c r="AM12" s="30"/>
      <c r="AN12" s="30"/>
      <c r="AO12" s="30"/>
      <c r="AP12" s="30"/>
      <c r="AQ12" s="30"/>
      <c r="AR12" s="30"/>
      <c r="AS12" s="30"/>
      <c r="AT12" s="115">
        <f t="shared" si="0"/>
        <v>26</v>
      </c>
    </row>
    <row r="13" spans="1:46" s="116" customFormat="1" ht="39.75" customHeight="1">
      <c r="A13" s="138">
        <f t="shared" si="1"/>
        <v>9</v>
      </c>
      <c r="B13" s="139" t="s">
        <v>31</v>
      </c>
      <c r="C13" s="154" t="s">
        <v>103</v>
      </c>
      <c r="D13" s="30">
        <v>1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  <c r="Z13" s="30">
        <v>1</v>
      </c>
      <c r="AA13" s="30">
        <v>1</v>
      </c>
      <c r="AB13" s="30">
        <v>1</v>
      </c>
      <c r="AC13" s="30">
        <v>1</v>
      </c>
      <c r="AD13" s="30">
        <v>1</v>
      </c>
      <c r="AE13" s="30">
        <v>1</v>
      </c>
      <c r="AF13" s="30">
        <v>1</v>
      </c>
      <c r="AG13" s="30">
        <v>1</v>
      </c>
      <c r="AH13" s="30">
        <v>1</v>
      </c>
      <c r="AI13" s="30">
        <v>1</v>
      </c>
      <c r="AJ13" s="30"/>
      <c r="AK13" s="30">
        <v>1</v>
      </c>
      <c r="AL13" s="30"/>
      <c r="AM13" s="30"/>
      <c r="AN13" s="30"/>
      <c r="AO13" s="30"/>
      <c r="AP13" s="30"/>
      <c r="AQ13" s="30"/>
      <c r="AR13" s="30"/>
      <c r="AS13" s="30"/>
      <c r="AT13" s="115">
        <f t="shared" si="0"/>
        <v>33</v>
      </c>
    </row>
    <row r="14" spans="1:46" s="116" customFormat="1" ht="39.75" customHeight="1">
      <c r="A14" s="138">
        <f t="shared" si="1"/>
        <v>10</v>
      </c>
      <c r="B14" s="30" t="s">
        <v>32</v>
      </c>
      <c r="C14" s="154" t="s">
        <v>103</v>
      </c>
      <c r="D14" s="30">
        <v>1</v>
      </c>
      <c r="E14" s="30">
        <v>1</v>
      </c>
      <c r="F14" s="30">
        <v>1</v>
      </c>
      <c r="G14" s="30"/>
      <c r="H14" s="30">
        <v>1</v>
      </c>
      <c r="I14" s="30">
        <v>1</v>
      </c>
      <c r="J14" s="30">
        <v>1</v>
      </c>
      <c r="K14" s="30"/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0">
        <v>1</v>
      </c>
      <c r="S14" s="30">
        <v>1</v>
      </c>
      <c r="T14" s="30">
        <v>1</v>
      </c>
      <c r="U14" s="30">
        <v>1</v>
      </c>
      <c r="V14" s="30">
        <v>1</v>
      </c>
      <c r="W14" s="30">
        <v>1</v>
      </c>
      <c r="X14" s="30">
        <v>1</v>
      </c>
      <c r="Y14" s="30">
        <v>1</v>
      </c>
      <c r="Z14" s="30">
        <v>1</v>
      </c>
      <c r="AA14" s="30">
        <v>1</v>
      </c>
      <c r="AB14" s="30"/>
      <c r="AC14" s="30">
        <v>1</v>
      </c>
      <c r="AD14" s="30">
        <v>1</v>
      </c>
      <c r="AE14" s="30">
        <v>1</v>
      </c>
      <c r="AF14" s="30">
        <v>1</v>
      </c>
      <c r="AG14" s="30">
        <v>1</v>
      </c>
      <c r="AH14" s="30">
        <v>1</v>
      </c>
      <c r="AI14" s="30">
        <v>1</v>
      </c>
      <c r="AJ14" s="30"/>
      <c r="AK14" s="30">
        <v>1</v>
      </c>
      <c r="AL14" s="30"/>
      <c r="AM14" s="30"/>
      <c r="AN14" s="30"/>
      <c r="AO14" s="30"/>
      <c r="AP14" s="30"/>
      <c r="AQ14" s="30"/>
      <c r="AR14" s="30"/>
      <c r="AS14" s="30"/>
      <c r="AT14" s="115">
        <f t="shared" si="0"/>
        <v>30</v>
      </c>
    </row>
    <row r="15" spans="1:46" s="116" customFormat="1" ht="39.75" customHeight="1">
      <c r="A15" s="138">
        <f t="shared" si="1"/>
        <v>11</v>
      </c>
      <c r="B15" s="30" t="s">
        <v>33</v>
      </c>
      <c r="C15" s="154" t="s">
        <v>102</v>
      </c>
      <c r="D15" s="30">
        <v>1</v>
      </c>
      <c r="E15" s="30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/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30">
        <v>1</v>
      </c>
      <c r="V15" s="30">
        <v>1</v>
      </c>
      <c r="W15" s="30">
        <v>1</v>
      </c>
      <c r="X15" s="30">
        <v>1</v>
      </c>
      <c r="Y15" s="30">
        <v>1</v>
      </c>
      <c r="Z15" s="30">
        <v>1</v>
      </c>
      <c r="AA15" s="30">
        <v>1</v>
      </c>
      <c r="AB15" s="30">
        <v>1</v>
      </c>
      <c r="AC15" s="30">
        <v>1</v>
      </c>
      <c r="AD15" s="30">
        <v>1</v>
      </c>
      <c r="AE15" s="30">
        <v>1</v>
      </c>
      <c r="AF15" s="30">
        <v>1</v>
      </c>
      <c r="AG15" s="30">
        <v>1</v>
      </c>
      <c r="AH15" s="30">
        <v>1</v>
      </c>
      <c r="AI15" s="30">
        <v>1</v>
      </c>
      <c r="AJ15" s="30">
        <v>1</v>
      </c>
      <c r="AK15" s="30">
        <v>1</v>
      </c>
      <c r="AL15" s="30"/>
      <c r="AM15" s="30"/>
      <c r="AN15" s="30"/>
      <c r="AO15" s="30"/>
      <c r="AP15" s="30"/>
      <c r="AQ15" s="30"/>
      <c r="AR15" s="30"/>
      <c r="AS15" s="30"/>
      <c r="AT15" s="115">
        <f t="shared" si="0"/>
        <v>33</v>
      </c>
    </row>
    <row r="16" spans="1:46" s="116" customFormat="1" ht="39.75" customHeight="1">
      <c r="A16" s="138">
        <f t="shared" si="1"/>
        <v>12</v>
      </c>
      <c r="B16" s="30" t="s">
        <v>34</v>
      </c>
      <c r="C16" s="154" t="s">
        <v>100</v>
      </c>
      <c r="D16" s="30">
        <v>1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>
        <v>1</v>
      </c>
      <c r="Z16" s="30"/>
      <c r="AA16" s="30">
        <v>1</v>
      </c>
      <c r="AB16" s="30">
        <v>1</v>
      </c>
      <c r="AC16" s="30">
        <v>1</v>
      </c>
      <c r="AD16" s="30">
        <v>1</v>
      </c>
      <c r="AE16" s="30">
        <v>1</v>
      </c>
      <c r="AF16" s="30">
        <v>1</v>
      </c>
      <c r="AG16" s="30">
        <v>1</v>
      </c>
      <c r="AH16" s="30">
        <v>1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115">
        <f t="shared" si="0"/>
        <v>30</v>
      </c>
    </row>
    <row r="17" spans="1:46" s="116" customFormat="1" ht="39.75" customHeight="1">
      <c r="A17" s="138">
        <f t="shared" si="1"/>
        <v>13</v>
      </c>
      <c r="B17" s="30" t="s">
        <v>35</v>
      </c>
      <c r="C17" s="154" t="s">
        <v>102</v>
      </c>
      <c r="D17" s="30">
        <v>1</v>
      </c>
      <c r="E17" s="30">
        <v>1</v>
      </c>
      <c r="F17" s="30">
        <v>1</v>
      </c>
      <c r="G17" s="30"/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v>1</v>
      </c>
      <c r="Q17" s="30">
        <v>1</v>
      </c>
      <c r="R17" s="30">
        <v>1</v>
      </c>
      <c r="S17" s="30">
        <v>1</v>
      </c>
      <c r="T17" s="30">
        <v>1</v>
      </c>
      <c r="U17" s="30">
        <v>1</v>
      </c>
      <c r="V17" s="30">
        <v>1</v>
      </c>
      <c r="W17" s="30">
        <v>1</v>
      </c>
      <c r="X17" s="30">
        <v>1</v>
      </c>
      <c r="Y17" s="30">
        <v>1</v>
      </c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>
        <v>1</v>
      </c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>
        <v>1</v>
      </c>
      <c r="AL17" s="30"/>
      <c r="AM17" s="30"/>
      <c r="AN17" s="30"/>
      <c r="AO17" s="30"/>
      <c r="AP17" s="30"/>
      <c r="AQ17" s="30"/>
      <c r="AR17" s="30"/>
      <c r="AS17" s="30"/>
      <c r="AT17" s="115">
        <f t="shared" si="0"/>
        <v>33</v>
      </c>
    </row>
    <row r="18" spans="1:46" s="116" customFormat="1" ht="39.75" customHeight="1">
      <c r="A18" s="138">
        <f t="shared" si="1"/>
        <v>14</v>
      </c>
      <c r="B18" s="30" t="s">
        <v>36</v>
      </c>
      <c r="C18" s="154" t="s">
        <v>103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30">
        <v>1</v>
      </c>
      <c r="V18" s="30">
        <v>1</v>
      </c>
      <c r="W18" s="30">
        <v>1</v>
      </c>
      <c r="X18" s="30">
        <v>1</v>
      </c>
      <c r="Y18" s="30">
        <v>1</v>
      </c>
      <c r="Z18" s="30">
        <v>1</v>
      </c>
      <c r="AA18" s="30">
        <v>1</v>
      </c>
      <c r="AB18" s="30"/>
      <c r="AC18" s="30">
        <v>1</v>
      </c>
      <c r="AD18" s="30">
        <v>1</v>
      </c>
      <c r="AE18" s="30">
        <v>1</v>
      </c>
      <c r="AF18" s="30">
        <v>1</v>
      </c>
      <c r="AG18" s="30">
        <v>1</v>
      </c>
      <c r="AH18" s="30">
        <v>1</v>
      </c>
      <c r="AI18" s="30">
        <v>1</v>
      </c>
      <c r="AJ18" s="30">
        <v>1</v>
      </c>
      <c r="AK18" s="30">
        <v>1</v>
      </c>
      <c r="AL18" s="30"/>
      <c r="AM18" s="30"/>
      <c r="AN18" s="30"/>
      <c r="AO18" s="30"/>
      <c r="AP18" s="30"/>
      <c r="AQ18" s="30"/>
      <c r="AR18" s="30"/>
      <c r="AS18" s="30"/>
      <c r="AT18" s="115">
        <f t="shared" si="0"/>
        <v>33</v>
      </c>
    </row>
    <row r="19" spans="1:46" s="116" customFormat="1" ht="39.75" customHeight="1">
      <c r="A19" s="138">
        <f t="shared" si="1"/>
        <v>15</v>
      </c>
      <c r="B19" s="30" t="s">
        <v>37</v>
      </c>
      <c r="C19" s="154" t="s">
        <v>99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>
        <v>1</v>
      </c>
      <c r="N19" s="30">
        <v>1</v>
      </c>
      <c r="O19" s="30">
        <v>1</v>
      </c>
      <c r="P19" s="30">
        <v>1</v>
      </c>
      <c r="Q19" s="30"/>
      <c r="R19" s="30">
        <v>1</v>
      </c>
      <c r="S19" s="30">
        <v>1</v>
      </c>
      <c r="T19" s="30">
        <v>1</v>
      </c>
      <c r="U19" s="30">
        <v>1</v>
      </c>
      <c r="V19" s="30">
        <v>1</v>
      </c>
      <c r="W19" s="30">
        <v>1</v>
      </c>
      <c r="X19" s="30">
        <v>1</v>
      </c>
      <c r="Y19" s="30">
        <v>1</v>
      </c>
      <c r="Z19" s="30">
        <v>1</v>
      </c>
      <c r="AA19" s="30">
        <v>1</v>
      </c>
      <c r="AB19" s="30">
        <v>1</v>
      </c>
      <c r="AC19" s="30">
        <v>1</v>
      </c>
      <c r="AD19" s="30">
        <v>1</v>
      </c>
      <c r="AE19" s="30">
        <v>1</v>
      </c>
      <c r="AF19" s="30">
        <v>1</v>
      </c>
      <c r="AG19" s="30">
        <v>1</v>
      </c>
      <c r="AH19" s="30">
        <v>1</v>
      </c>
      <c r="AI19" s="30">
        <v>1</v>
      </c>
      <c r="AJ19" s="30">
        <v>1</v>
      </c>
      <c r="AK19" s="30">
        <v>1</v>
      </c>
      <c r="AL19" s="30"/>
      <c r="AM19" s="30"/>
      <c r="AN19" s="30"/>
      <c r="AO19" s="30"/>
      <c r="AP19" s="30"/>
      <c r="AQ19" s="30"/>
      <c r="AR19" s="30"/>
      <c r="AS19" s="30"/>
      <c r="AT19" s="115">
        <f t="shared" si="0"/>
        <v>33</v>
      </c>
    </row>
    <row r="20" spans="1:46" s="116" customFormat="1" ht="39.75" customHeight="1">
      <c r="A20" s="138">
        <f t="shared" si="1"/>
        <v>16</v>
      </c>
      <c r="B20" s="30" t="s">
        <v>38</v>
      </c>
      <c r="C20" s="154" t="s">
        <v>101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/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1</v>
      </c>
      <c r="S20" s="30"/>
      <c r="T20" s="30">
        <v>1</v>
      </c>
      <c r="U20" s="30"/>
      <c r="V20" s="30"/>
      <c r="W20" s="30">
        <v>1</v>
      </c>
      <c r="X20" s="30">
        <v>1</v>
      </c>
      <c r="Y20" s="30">
        <v>1</v>
      </c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/>
      <c r="AF20" s="30">
        <v>1</v>
      </c>
      <c r="AG20" s="30">
        <v>1</v>
      </c>
      <c r="AH20" s="30">
        <v>1</v>
      </c>
      <c r="AI20" s="30">
        <v>1</v>
      </c>
      <c r="AJ20" s="30">
        <v>1</v>
      </c>
      <c r="AK20" s="30">
        <v>1</v>
      </c>
      <c r="AL20" s="30"/>
      <c r="AM20" s="30"/>
      <c r="AN20" s="30"/>
      <c r="AO20" s="30"/>
      <c r="AP20" s="30"/>
      <c r="AQ20" s="30"/>
      <c r="AR20" s="30"/>
      <c r="AS20" s="30"/>
      <c r="AT20" s="115">
        <f t="shared" si="0"/>
        <v>29</v>
      </c>
    </row>
    <row r="21" spans="1:46" s="116" customFormat="1" ht="39.75" customHeight="1">
      <c r="A21" s="138">
        <f t="shared" si="1"/>
        <v>17</v>
      </c>
      <c r="B21" s="30" t="s">
        <v>39</v>
      </c>
      <c r="C21" s="154" t="s">
        <v>99</v>
      </c>
      <c r="D21" s="30">
        <v>1</v>
      </c>
      <c r="E21" s="30">
        <v>1</v>
      </c>
      <c r="F21" s="30"/>
      <c r="G21" s="30">
        <v>1</v>
      </c>
      <c r="H21" s="30">
        <v>1</v>
      </c>
      <c r="I21" s="30">
        <v>1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>
        <v>1</v>
      </c>
      <c r="S21" s="30">
        <v>1</v>
      </c>
      <c r="T21" s="30">
        <v>1</v>
      </c>
      <c r="U21" s="30">
        <v>1</v>
      </c>
      <c r="V21" s="30">
        <v>1</v>
      </c>
      <c r="W21" s="30">
        <v>1</v>
      </c>
      <c r="X21" s="30">
        <v>1</v>
      </c>
      <c r="Y21" s="30">
        <v>1</v>
      </c>
      <c r="Z21" s="30">
        <v>1</v>
      </c>
      <c r="AA21" s="30">
        <v>1</v>
      </c>
      <c r="AB21" s="30">
        <v>1</v>
      </c>
      <c r="AC21" s="30">
        <v>1</v>
      </c>
      <c r="AD21" s="30">
        <v>1</v>
      </c>
      <c r="AE21" s="30">
        <v>1</v>
      </c>
      <c r="AF21" s="30">
        <v>1</v>
      </c>
      <c r="AG21" s="30">
        <v>1</v>
      </c>
      <c r="AH21" s="30"/>
      <c r="AI21" s="30">
        <v>1</v>
      </c>
      <c r="AJ21" s="30">
        <v>1</v>
      </c>
      <c r="AK21" s="30">
        <v>1</v>
      </c>
      <c r="AL21" s="30"/>
      <c r="AM21" s="30"/>
      <c r="AN21" s="30"/>
      <c r="AO21" s="30"/>
      <c r="AP21" s="30"/>
      <c r="AQ21" s="30"/>
      <c r="AR21" s="30"/>
      <c r="AS21" s="30"/>
      <c r="AT21" s="115">
        <f t="shared" si="0"/>
        <v>32</v>
      </c>
    </row>
    <row r="22" spans="1:46" s="116" customFormat="1" ht="39.75" customHeight="1">
      <c r="A22" s="138">
        <f t="shared" si="1"/>
        <v>18</v>
      </c>
      <c r="B22" s="30" t="s">
        <v>40</v>
      </c>
      <c r="C22" s="154" t="s">
        <v>104</v>
      </c>
      <c r="D22" s="30">
        <v>1</v>
      </c>
      <c r="E22" s="30">
        <v>1</v>
      </c>
      <c r="F22" s="30">
        <v>1</v>
      </c>
      <c r="G22" s="30"/>
      <c r="H22" s="30">
        <v>1</v>
      </c>
      <c r="I22" s="30">
        <v>1</v>
      </c>
      <c r="J22" s="30">
        <v>1</v>
      </c>
      <c r="K22" s="30">
        <v>1</v>
      </c>
      <c r="L22" s="30"/>
      <c r="M22" s="30">
        <v>1</v>
      </c>
      <c r="N22" s="30"/>
      <c r="O22" s="30"/>
      <c r="P22" s="30">
        <v>1</v>
      </c>
      <c r="Q22" s="30">
        <v>1</v>
      </c>
      <c r="R22" s="30">
        <v>1</v>
      </c>
      <c r="S22" s="30">
        <v>1</v>
      </c>
      <c r="T22" s="30">
        <v>1</v>
      </c>
      <c r="U22" s="30">
        <v>1</v>
      </c>
      <c r="V22" s="30">
        <v>1</v>
      </c>
      <c r="W22" s="30">
        <v>1</v>
      </c>
      <c r="X22" s="30">
        <v>1</v>
      </c>
      <c r="Y22" s="30">
        <v>1</v>
      </c>
      <c r="Z22" s="30">
        <v>1</v>
      </c>
      <c r="AA22" s="30">
        <v>1</v>
      </c>
      <c r="AB22" s="30">
        <v>1</v>
      </c>
      <c r="AC22" s="30">
        <v>1</v>
      </c>
      <c r="AD22" s="30">
        <v>1</v>
      </c>
      <c r="AE22" s="30">
        <v>1</v>
      </c>
      <c r="AF22" s="30">
        <v>1</v>
      </c>
      <c r="AG22" s="30">
        <v>1</v>
      </c>
      <c r="AH22" s="30">
        <v>1</v>
      </c>
      <c r="AI22" s="30">
        <v>1</v>
      </c>
      <c r="AJ22" s="30">
        <v>1</v>
      </c>
      <c r="AK22" s="30">
        <v>1</v>
      </c>
      <c r="AL22" s="30"/>
      <c r="AM22" s="30"/>
      <c r="AN22" s="30"/>
      <c r="AO22" s="30"/>
      <c r="AP22" s="30"/>
      <c r="AQ22" s="30"/>
      <c r="AR22" s="30"/>
      <c r="AS22" s="30"/>
      <c r="AT22" s="115">
        <f t="shared" si="0"/>
        <v>30</v>
      </c>
    </row>
    <row r="23" spans="1:46" s="116" customFormat="1" ht="39.75" customHeight="1">
      <c r="A23" s="138">
        <f t="shared" si="1"/>
        <v>19</v>
      </c>
      <c r="B23" s="139" t="s">
        <v>41</v>
      </c>
      <c r="C23" s="154" t="s">
        <v>100</v>
      </c>
      <c r="D23" s="30">
        <v>1</v>
      </c>
      <c r="E23" s="30">
        <v>1</v>
      </c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0">
        <v>1</v>
      </c>
      <c r="L23" s="30">
        <v>1</v>
      </c>
      <c r="M23" s="30">
        <v>1</v>
      </c>
      <c r="N23" s="30">
        <v>1</v>
      </c>
      <c r="O23" s="30">
        <v>1</v>
      </c>
      <c r="P23" s="30">
        <v>1</v>
      </c>
      <c r="Q23" s="30">
        <v>1</v>
      </c>
      <c r="R23" s="30">
        <v>1</v>
      </c>
      <c r="S23" s="30">
        <v>1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0">
        <v>1</v>
      </c>
      <c r="AB23" s="30"/>
      <c r="AC23" s="30">
        <v>1</v>
      </c>
      <c r="AD23" s="30">
        <v>1</v>
      </c>
      <c r="AE23" s="30">
        <v>1</v>
      </c>
      <c r="AF23" s="30">
        <v>1</v>
      </c>
      <c r="AG23" s="30">
        <v>1</v>
      </c>
      <c r="AH23" s="30">
        <v>1</v>
      </c>
      <c r="AI23" s="30">
        <v>1</v>
      </c>
      <c r="AJ23" s="30">
        <v>1</v>
      </c>
      <c r="AK23" s="30">
        <v>1</v>
      </c>
      <c r="AL23" s="30"/>
      <c r="AM23" s="30"/>
      <c r="AN23" s="30"/>
      <c r="AO23" s="30"/>
      <c r="AP23" s="30"/>
      <c r="AQ23" s="30"/>
      <c r="AR23" s="30"/>
      <c r="AS23" s="30"/>
      <c r="AT23" s="115">
        <f t="shared" si="0"/>
        <v>33</v>
      </c>
    </row>
    <row r="24" spans="1:46" s="116" customFormat="1" ht="39.75" customHeight="1">
      <c r="A24" s="138">
        <f t="shared" si="1"/>
        <v>20</v>
      </c>
      <c r="B24" s="30" t="s">
        <v>106</v>
      </c>
      <c r="C24" s="154" t="s">
        <v>102</v>
      </c>
      <c r="D24" s="30">
        <v>1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/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30">
        <v>1</v>
      </c>
      <c r="V24" s="30">
        <v>1</v>
      </c>
      <c r="W24" s="30">
        <v>1</v>
      </c>
      <c r="X24" s="30">
        <v>1</v>
      </c>
      <c r="Y24" s="30">
        <v>1</v>
      </c>
      <c r="Z24" s="30">
        <v>1</v>
      </c>
      <c r="AA24" s="30">
        <v>1</v>
      </c>
      <c r="AB24" s="30">
        <v>1</v>
      </c>
      <c r="AC24" s="30">
        <v>1</v>
      </c>
      <c r="AD24" s="30">
        <v>1</v>
      </c>
      <c r="AE24" s="30">
        <v>1</v>
      </c>
      <c r="AF24" s="30"/>
      <c r="AG24" s="30">
        <v>1</v>
      </c>
      <c r="AH24" s="30">
        <v>1</v>
      </c>
      <c r="AI24" s="30">
        <v>1</v>
      </c>
      <c r="AJ24" s="30">
        <v>1</v>
      </c>
      <c r="AK24" s="30">
        <v>1</v>
      </c>
      <c r="AL24" s="30"/>
      <c r="AM24" s="30"/>
      <c r="AN24" s="30"/>
      <c r="AO24" s="30"/>
      <c r="AP24" s="30"/>
      <c r="AQ24" s="30"/>
      <c r="AR24" s="30"/>
      <c r="AS24" s="30"/>
      <c r="AT24" s="115">
        <f t="shared" si="0"/>
        <v>32</v>
      </c>
    </row>
    <row r="25" spans="1:46" s="116" customFormat="1" ht="39.75" customHeight="1">
      <c r="A25" s="138">
        <f aca="true" t="shared" si="2" ref="A25:A68">A24+1</f>
        <v>21</v>
      </c>
      <c r="B25" s="30" t="s">
        <v>42</v>
      </c>
      <c r="C25" s="154" t="s">
        <v>100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30"/>
      <c r="R25" s="30">
        <v>1</v>
      </c>
      <c r="S25" s="30">
        <v>1</v>
      </c>
      <c r="T25" s="30">
        <v>1</v>
      </c>
      <c r="U25" s="30">
        <v>1</v>
      </c>
      <c r="V25" s="30">
        <v>1</v>
      </c>
      <c r="W25" s="30">
        <v>1</v>
      </c>
      <c r="X25" s="30">
        <v>1</v>
      </c>
      <c r="Y25" s="30">
        <v>1</v>
      </c>
      <c r="Z25" s="30">
        <v>1</v>
      </c>
      <c r="AA25" s="30">
        <v>1</v>
      </c>
      <c r="AB25" s="30">
        <v>1</v>
      </c>
      <c r="AC25" s="30">
        <v>1</v>
      </c>
      <c r="AD25" s="30">
        <v>1</v>
      </c>
      <c r="AE25" s="30"/>
      <c r="AF25" s="30">
        <v>1</v>
      </c>
      <c r="AG25" s="30">
        <v>1</v>
      </c>
      <c r="AH25" s="30"/>
      <c r="AI25" s="30">
        <v>1</v>
      </c>
      <c r="AJ25" s="30"/>
      <c r="AK25" s="30">
        <v>1</v>
      </c>
      <c r="AL25" s="30"/>
      <c r="AM25" s="30"/>
      <c r="AN25" s="30"/>
      <c r="AO25" s="30"/>
      <c r="AP25" s="30"/>
      <c r="AQ25" s="30"/>
      <c r="AR25" s="30"/>
      <c r="AS25" s="30"/>
      <c r="AT25" s="115">
        <f t="shared" si="0"/>
        <v>30</v>
      </c>
    </row>
    <row r="26" spans="1:46" s="116" customFormat="1" ht="39.75" customHeight="1">
      <c r="A26" s="138">
        <f t="shared" si="2"/>
        <v>22</v>
      </c>
      <c r="B26" s="30" t="s">
        <v>43</v>
      </c>
      <c r="C26" s="154" t="s">
        <v>129</v>
      </c>
      <c r="D26" s="30">
        <v>1</v>
      </c>
      <c r="E26" s="30">
        <v>1</v>
      </c>
      <c r="F26" s="30">
        <v>1</v>
      </c>
      <c r="G26" s="30"/>
      <c r="H26" s="30">
        <v>1</v>
      </c>
      <c r="I26" s="30">
        <v>1</v>
      </c>
      <c r="J26" s="30">
        <v>1</v>
      </c>
      <c r="K26" s="30">
        <v>1</v>
      </c>
      <c r="L26" s="30">
        <v>1</v>
      </c>
      <c r="M26" s="30">
        <v>1</v>
      </c>
      <c r="N26" s="30">
        <v>1</v>
      </c>
      <c r="O26" s="30">
        <v>1</v>
      </c>
      <c r="P26" s="30">
        <v>1</v>
      </c>
      <c r="Q26" s="30"/>
      <c r="R26" s="30">
        <v>1</v>
      </c>
      <c r="S26" s="30">
        <v>1</v>
      </c>
      <c r="T26" s="30">
        <v>1</v>
      </c>
      <c r="U26" s="30">
        <v>1</v>
      </c>
      <c r="V26" s="30">
        <v>1</v>
      </c>
      <c r="W26" s="30">
        <v>1</v>
      </c>
      <c r="X26" s="30">
        <v>1</v>
      </c>
      <c r="Y26" s="30">
        <v>1</v>
      </c>
      <c r="Z26" s="30">
        <v>1</v>
      </c>
      <c r="AA26" s="30">
        <v>1</v>
      </c>
      <c r="AB26" s="30">
        <v>1</v>
      </c>
      <c r="AC26" s="30">
        <v>1</v>
      </c>
      <c r="AD26" s="30">
        <v>1</v>
      </c>
      <c r="AE26" s="30"/>
      <c r="AF26" s="30">
        <v>1</v>
      </c>
      <c r="AG26" s="30">
        <v>1</v>
      </c>
      <c r="AH26" s="30"/>
      <c r="AI26" s="30">
        <v>1</v>
      </c>
      <c r="AJ26" s="30">
        <v>1</v>
      </c>
      <c r="AK26" s="30">
        <v>1</v>
      </c>
      <c r="AL26" s="30"/>
      <c r="AM26" s="30"/>
      <c r="AN26" s="30"/>
      <c r="AO26" s="30"/>
      <c r="AP26" s="30"/>
      <c r="AQ26" s="30"/>
      <c r="AR26" s="30"/>
      <c r="AS26" s="30"/>
      <c r="AT26" s="115">
        <f t="shared" si="0"/>
        <v>30</v>
      </c>
    </row>
    <row r="27" spans="1:46" s="116" customFormat="1" ht="39.75" customHeight="1">
      <c r="A27" s="138">
        <f t="shared" si="2"/>
        <v>23</v>
      </c>
      <c r="B27" s="30" t="s">
        <v>44</v>
      </c>
      <c r="C27" s="154" t="s">
        <v>101</v>
      </c>
      <c r="D27" s="30">
        <v>1</v>
      </c>
      <c r="E27" s="30">
        <v>1</v>
      </c>
      <c r="F27" s="30">
        <v>1</v>
      </c>
      <c r="G27" s="30">
        <v>1</v>
      </c>
      <c r="H27" s="30">
        <v>1</v>
      </c>
      <c r="I27" s="30"/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/>
      <c r="P27" s="30">
        <v>1</v>
      </c>
      <c r="Q27" s="30"/>
      <c r="R27" s="30">
        <v>1</v>
      </c>
      <c r="S27" s="30">
        <v>1</v>
      </c>
      <c r="T27" s="30">
        <v>1</v>
      </c>
      <c r="U27" s="30">
        <v>1</v>
      </c>
      <c r="V27" s="30">
        <v>1</v>
      </c>
      <c r="W27" s="30">
        <v>1</v>
      </c>
      <c r="X27" s="30">
        <v>1</v>
      </c>
      <c r="Y27" s="30">
        <v>1</v>
      </c>
      <c r="Z27" s="30">
        <v>1</v>
      </c>
      <c r="AA27" s="30">
        <v>1</v>
      </c>
      <c r="AB27" s="30">
        <v>1</v>
      </c>
      <c r="AC27" s="30">
        <v>1</v>
      </c>
      <c r="AD27" s="30">
        <v>1</v>
      </c>
      <c r="AE27" s="30">
        <v>1</v>
      </c>
      <c r="AF27" s="30">
        <v>1</v>
      </c>
      <c r="AG27" s="30">
        <v>1</v>
      </c>
      <c r="AH27" s="30"/>
      <c r="AI27" s="30">
        <v>1</v>
      </c>
      <c r="AJ27" s="30">
        <v>1</v>
      </c>
      <c r="AK27" s="30">
        <v>1</v>
      </c>
      <c r="AL27" s="30"/>
      <c r="AM27" s="30"/>
      <c r="AN27" s="30"/>
      <c r="AO27" s="30"/>
      <c r="AP27" s="30"/>
      <c r="AQ27" s="30"/>
      <c r="AR27" s="30"/>
      <c r="AS27" s="30"/>
      <c r="AT27" s="115">
        <f t="shared" si="0"/>
        <v>30</v>
      </c>
    </row>
    <row r="28" spans="1:46" s="116" customFormat="1" ht="39.75" customHeight="1">
      <c r="A28" s="138">
        <f t="shared" si="2"/>
        <v>24</v>
      </c>
      <c r="B28" s="30" t="s">
        <v>45</v>
      </c>
      <c r="C28" s="154" t="s">
        <v>100</v>
      </c>
      <c r="D28" s="30">
        <v>1</v>
      </c>
      <c r="E28" s="30">
        <v>1</v>
      </c>
      <c r="F28" s="30">
        <v>1</v>
      </c>
      <c r="G28" s="30">
        <v>1</v>
      </c>
      <c r="H28" s="30">
        <v>1</v>
      </c>
      <c r="I28" s="30">
        <v>1</v>
      </c>
      <c r="J28" s="30"/>
      <c r="K28" s="30"/>
      <c r="L28" s="30">
        <v>1</v>
      </c>
      <c r="M28" s="30">
        <v>1</v>
      </c>
      <c r="N28" s="30">
        <v>1</v>
      </c>
      <c r="O28" s="30">
        <v>1</v>
      </c>
      <c r="P28" s="30">
        <v>1</v>
      </c>
      <c r="Q28" s="30">
        <v>1</v>
      </c>
      <c r="R28" s="30">
        <v>1</v>
      </c>
      <c r="S28" s="30">
        <v>1</v>
      </c>
      <c r="T28" s="30">
        <v>1</v>
      </c>
      <c r="U28" s="30">
        <v>1</v>
      </c>
      <c r="V28" s="30"/>
      <c r="W28" s="30">
        <v>1</v>
      </c>
      <c r="X28" s="30">
        <v>1</v>
      </c>
      <c r="Y28" s="30">
        <v>1</v>
      </c>
      <c r="Z28" s="30">
        <v>1</v>
      </c>
      <c r="AA28" s="30">
        <v>1</v>
      </c>
      <c r="AB28" s="30">
        <v>1</v>
      </c>
      <c r="AC28" s="30">
        <v>1</v>
      </c>
      <c r="AD28" s="30">
        <v>1</v>
      </c>
      <c r="AE28" s="30">
        <v>1</v>
      </c>
      <c r="AF28" s="30">
        <v>1</v>
      </c>
      <c r="AG28" s="30">
        <v>1</v>
      </c>
      <c r="AH28" s="30"/>
      <c r="AI28" s="30"/>
      <c r="AJ28" s="30">
        <v>1</v>
      </c>
      <c r="AK28" s="30">
        <v>1</v>
      </c>
      <c r="AL28" s="30"/>
      <c r="AM28" s="30"/>
      <c r="AN28" s="30"/>
      <c r="AO28" s="30"/>
      <c r="AP28" s="30"/>
      <c r="AQ28" s="30"/>
      <c r="AR28" s="30"/>
      <c r="AS28" s="30"/>
      <c r="AT28" s="115">
        <f t="shared" si="0"/>
        <v>29</v>
      </c>
    </row>
    <row r="29" spans="1:46" s="116" customFormat="1" ht="39.75" customHeight="1">
      <c r="A29" s="138">
        <f t="shared" si="2"/>
        <v>25</v>
      </c>
      <c r="B29" s="30" t="s">
        <v>46</v>
      </c>
      <c r="C29" s="154" t="s">
        <v>98</v>
      </c>
      <c r="D29" s="30">
        <v>1</v>
      </c>
      <c r="E29" s="30">
        <v>1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30">
        <v>1</v>
      </c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>
        <v>1</v>
      </c>
      <c r="S29" s="30">
        <v>1</v>
      </c>
      <c r="T29" s="30">
        <v>1</v>
      </c>
      <c r="U29" s="30">
        <v>1</v>
      </c>
      <c r="V29" s="30">
        <v>1</v>
      </c>
      <c r="W29" s="30">
        <v>1</v>
      </c>
      <c r="X29" s="30">
        <v>1</v>
      </c>
      <c r="Y29" s="30">
        <v>1</v>
      </c>
      <c r="Z29" s="30">
        <v>1</v>
      </c>
      <c r="AA29" s="30">
        <v>1</v>
      </c>
      <c r="AB29" s="30">
        <v>1</v>
      </c>
      <c r="AC29" s="30">
        <v>1</v>
      </c>
      <c r="AD29" s="30">
        <v>1</v>
      </c>
      <c r="AE29" s="30">
        <v>1</v>
      </c>
      <c r="AF29" s="30">
        <v>1</v>
      </c>
      <c r="AG29" s="30">
        <v>1</v>
      </c>
      <c r="AH29" s="30">
        <v>1</v>
      </c>
      <c r="AI29" s="30">
        <v>1</v>
      </c>
      <c r="AJ29" s="30">
        <v>1</v>
      </c>
      <c r="AK29" s="30">
        <v>1</v>
      </c>
      <c r="AL29" s="30"/>
      <c r="AM29" s="30"/>
      <c r="AN29" s="30"/>
      <c r="AO29" s="30"/>
      <c r="AP29" s="30"/>
      <c r="AQ29" s="30"/>
      <c r="AR29" s="30"/>
      <c r="AS29" s="30"/>
      <c r="AT29" s="115">
        <f t="shared" si="0"/>
        <v>34</v>
      </c>
    </row>
    <row r="30" spans="1:46" s="116" customFormat="1" ht="39.75" customHeight="1">
      <c r="A30" s="138">
        <f t="shared" si="2"/>
        <v>26</v>
      </c>
      <c r="B30" s="30" t="s">
        <v>115</v>
      </c>
      <c r="C30" s="154" t="s">
        <v>100</v>
      </c>
      <c r="D30" s="30" t="s">
        <v>116</v>
      </c>
      <c r="E30" s="30" t="s">
        <v>116</v>
      </c>
      <c r="F30" s="30" t="s">
        <v>116</v>
      </c>
      <c r="G30" s="30" t="s">
        <v>116</v>
      </c>
      <c r="H30" s="30" t="s">
        <v>116</v>
      </c>
      <c r="I30" s="30" t="s">
        <v>116</v>
      </c>
      <c r="J30" s="30">
        <v>1</v>
      </c>
      <c r="K30" s="30">
        <v>1</v>
      </c>
      <c r="L30" s="30">
        <v>1</v>
      </c>
      <c r="M30" s="30">
        <v>1</v>
      </c>
      <c r="N30" s="30">
        <v>1</v>
      </c>
      <c r="O30" s="30">
        <v>1</v>
      </c>
      <c r="P30" s="30">
        <v>1</v>
      </c>
      <c r="Q30" s="30">
        <v>1</v>
      </c>
      <c r="R30" s="30">
        <v>1</v>
      </c>
      <c r="S30" s="30">
        <v>1</v>
      </c>
      <c r="T30" s="30">
        <v>1</v>
      </c>
      <c r="U30" s="30">
        <v>1</v>
      </c>
      <c r="V30" s="30">
        <v>1</v>
      </c>
      <c r="W30" s="30">
        <v>1</v>
      </c>
      <c r="X30" s="30">
        <v>1</v>
      </c>
      <c r="Y30" s="30">
        <v>1</v>
      </c>
      <c r="Z30" s="30">
        <v>1</v>
      </c>
      <c r="AA30" s="30"/>
      <c r="AB30" s="30">
        <v>1</v>
      </c>
      <c r="AC30" s="30">
        <v>1</v>
      </c>
      <c r="AD30" s="30"/>
      <c r="AE30" s="30">
        <v>1</v>
      </c>
      <c r="AF30" s="30">
        <v>1</v>
      </c>
      <c r="AG30" s="30">
        <v>1</v>
      </c>
      <c r="AH30" s="30">
        <v>1</v>
      </c>
      <c r="AI30" s="30">
        <v>1</v>
      </c>
      <c r="AJ30" s="30"/>
      <c r="AK30" s="30">
        <v>1</v>
      </c>
      <c r="AL30" s="30"/>
      <c r="AM30" s="30"/>
      <c r="AN30" s="30"/>
      <c r="AO30" s="30"/>
      <c r="AP30" s="30"/>
      <c r="AQ30" s="30"/>
      <c r="AR30" s="30"/>
      <c r="AS30" s="30"/>
      <c r="AT30" s="115">
        <f t="shared" si="0"/>
        <v>25</v>
      </c>
    </row>
    <row r="31" spans="1:46" s="116" customFormat="1" ht="39.75" customHeight="1">
      <c r="A31" s="138">
        <f t="shared" si="2"/>
        <v>27</v>
      </c>
      <c r="B31" s="30" t="s">
        <v>47</v>
      </c>
      <c r="C31" s="154" t="s">
        <v>100</v>
      </c>
      <c r="D31" s="30">
        <v>1</v>
      </c>
      <c r="E31" s="30"/>
      <c r="F31" s="30">
        <v>1</v>
      </c>
      <c r="G31" s="30"/>
      <c r="H31" s="30">
        <v>1</v>
      </c>
      <c r="I31" s="30"/>
      <c r="J31" s="30"/>
      <c r="K31" s="30">
        <v>1</v>
      </c>
      <c r="L31" s="30">
        <v>1</v>
      </c>
      <c r="M31" s="30">
        <v>1</v>
      </c>
      <c r="N31" s="30">
        <v>1</v>
      </c>
      <c r="O31" s="30"/>
      <c r="P31" s="30">
        <v>1</v>
      </c>
      <c r="Q31" s="30">
        <v>1</v>
      </c>
      <c r="R31" s="30">
        <v>1</v>
      </c>
      <c r="S31" s="30">
        <v>1</v>
      </c>
      <c r="T31" s="30">
        <v>1</v>
      </c>
      <c r="U31" s="30"/>
      <c r="V31" s="30"/>
      <c r="W31" s="30"/>
      <c r="X31" s="30">
        <v>1</v>
      </c>
      <c r="Y31" s="30">
        <v>1</v>
      </c>
      <c r="Z31" s="30"/>
      <c r="AA31" s="30"/>
      <c r="AB31" s="30">
        <v>1</v>
      </c>
      <c r="AC31" s="30">
        <v>1</v>
      </c>
      <c r="AD31" s="30"/>
      <c r="AE31" s="30">
        <v>1</v>
      </c>
      <c r="AF31" s="30">
        <v>1</v>
      </c>
      <c r="AG31" s="30">
        <v>1</v>
      </c>
      <c r="AH31" s="30">
        <v>1</v>
      </c>
      <c r="AI31" s="30"/>
      <c r="AJ31" s="30">
        <v>1</v>
      </c>
      <c r="AK31" s="30">
        <v>1</v>
      </c>
      <c r="AL31" s="30"/>
      <c r="AM31" s="30"/>
      <c r="AN31" s="30"/>
      <c r="AO31" s="30"/>
      <c r="AP31" s="30"/>
      <c r="AQ31" s="30"/>
      <c r="AR31" s="30"/>
      <c r="AS31" s="30"/>
      <c r="AT31" s="115">
        <f t="shared" si="0"/>
        <v>22</v>
      </c>
    </row>
    <row r="32" spans="1:46" s="116" customFormat="1" ht="39.75" customHeight="1">
      <c r="A32" s="138">
        <f t="shared" si="2"/>
        <v>28</v>
      </c>
      <c r="B32" s="30" t="s">
        <v>48</v>
      </c>
      <c r="C32" s="154" t="s">
        <v>104</v>
      </c>
      <c r="D32" s="30">
        <v>1</v>
      </c>
      <c r="E32" s="30">
        <v>1</v>
      </c>
      <c r="F32" s="30">
        <v>1</v>
      </c>
      <c r="G32" s="30">
        <v>1</v>
      </c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>
        <v>1</v>
      </c>
      <c r="N32" s="30"/>
      <c r="O32" s="30">
        <v>1</v>
      </c>
      <c r="P32" s="30">
        <v>1</v>
      </c>
      <c r="Q32" s="30"/>
      <c r="R32" s="30">
        <v>1</v>
      </c>
      <c r="S32" s="30">
        <v>1</v>
      </c>
      <c r="T32" s="30">
        <v>1</v>
      </c>
      <c r="U32" s="30">
        <v>1</v>
      </c>
      <c r="V32" s="30">
        <v>1</v>
      </c>
      <c r="W32" s="30">
        <v>1</v>
      </c>
      <c r="X32" s="30">
        <v>1</v>
      </c>
      <c r="Y32" s="30">
        <v>1</v>
      </c>
      <c r="Z32" s="30">
        <v>1</v>
      </c>
      <c r="AA32" s="30">
        <v>1</v>
      </c>
      <c r="AB32" s="30">
        <v>1</v>
      </c>
      <c r="AC32" s="30">
        <v>1</v>
      </c>
      <c r="AD32" s="30">
        <v>1</v>
      </c>
      <c r="AE32" s="30">
        <v>1</v>
      </c>
      <c r="AF32" s="30">
        <v>1</v>
      </c>
      <c r="AG32" s="30">
        <v>1</v>
      </c>
      <c r="AH32" s="30">
        <v>1</v>
      </c>
      <c r="AI32" s="30">
        <v>1</v>
      </c>
      <c r="AJ32" s="30">
        <v>1</v>
      </c>
      <c r="AK32" s="30">
        <v>1</v>
      </c>
      <c r="AL32" s="30"/>
      <c r="AM32" s="30"/>
      <c r="AN32" s="30"/>
      <c r="AO32" s="30"/>
      <c r="AP32" s="30"/>
      <c r="AQ32" s="30"/>
      <c r="AR32" s="30"/>
      <c r="AS32" s="30"/>
      <c r="AT32" s="115">
        <f t="shared" si="0"/>
        <v>32</v>
      </c>
    </row>
    <row r="33" spans="1:46" s="116" customFormat="1" ht="39.75" customHeight="1">
      <c r="A33" s="138">
        <f t="shared" si="2"/>
        <v>29</v>
      </c>
      <c r="B33" s="30" t="s">
        <v>49</v>
      </c>
      <c r="C33" s="154" t="s">
        <v>104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1</v>
      </c>
      <c r="M33" s="31">
        <v>1</v>
      </c>
      <c r="N33" s="31">
        <v>1</v>
      </c>
      <c r="O33" s="31">
        <v>1</v>
      </c>
      <c r="P33" s="31">
        <v>1</v>
      </c>
      <c r="Q33" s="31"/>
      <c r="R33" s="31"/>
      <c r="S33" s="31">
        <v>1</v>
      </c>
      <c r="T33" s="31">
        <v>1</v>
      </c>
      <c r="U33" s="30">
        <v>1</v>
      </c>
      <c r="V33" s="31">
        <v>1</v>
      </c>
      <c r="W33" s="31">
        <v>1</v>
      </c>
      <c r="X33" s="31">
        <v>1</v>
      </c>
      <c r="Y33" s="31">
        <v>1</v>
      </c>
      <c r="Z33" s="31">
        <v>1</v>
      </c>
      <c r="AA33" s="31">
        <v>1</v>
      </c>
      <c r="AB33" s="31">
        <v>1</v>
      </c>
      <c r="AC33" s="31">
        <v>1</v>
      </c>
      <c r="AD33" s="31">
        <v>1</v>
      </c>
      <c r="AE33" s="31">
        <v>1</v>
      </c>
      <c r="AF33" s="31"/>
      <c r="AG33" s="31">
        <v>1</v>
      </c>
      <c r="AH33" s="31">
        <v>1</v>
      </c>
      <c r="AI33" s="31">
        <v>1</v>
      </c>
      <c r="AJ33" s="31">
        <v>1</v>
      </c>
      <c r="AK33" s="31">
        <v>1</v>
      </c>
      <c r="AL33" s="31"/>
      <c r="AM33" s="31"/>
      <c r="AN33" s="31"/>
      <c r="AO33" s="31"/>
      <c r="AP33" s="31"/>
      <c r="AQ33" s="31"/>
      <c r="AR33" s="31"/>
      <c r="AS33" s="31"/>
      <c r="AT33" s="115">
        <f t="shared" si="0"/>
        <v>31</v>
      </c>
    </row>
    <row r="34" spans="1:46" s="116" customFormat="1" ht="39.75" customHeight="1">
      <c r="A34" s="138">
        <f t="shared" si="2"/>
        <v>30</v>
      </c>
      <c r="B34" s="30" t="s">
        <v>50</v>
      </c>
      <c r="C34" s="154" t="s">
        <v>100</v>
      </c>
      <c r="D34" s="30">
        <v>1</v>
      </c>
      <c r="E34" s="30">
        <v>1</v>
      </c>
      <c r="F34" s="30">
        <v>1</v>
      </c>
      <c r="G34" s="30">
        <v>1</v>
      </c>
      <c r="H34" s="30">
        <v>1</v>
      </c>
      <c r="I34" s="30">
        <v>1</v>
      </c>
      <c r="J34" s="30"/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v>1</v>
      </c>
      <c r="U34" s="30">
        <v>1</v>
      </c>
      <c r="V34" s="30">
        <v>1</v>
      </c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  <c r="AC34" s="30">
        <v>1</v>
      </c>
      <c r="AD34" s="30">
        <v>1</v>
      </c>
      <c r="AE34" s="30">
        <v>1</v>
      </c>
      <c r="AF34" s="30">
        <v>1</v>
      </c>
      <c r="AG34" s="30">
        <v>1</v>
      </c>
      <c r="AH34" s="30">
        <v>1</v>
      </c>
      <c r="AI34" s="30">
        <v>1</v>
      </c>
      <c r="AJ34" s="30"/>
      <c r="AK34" s="30">
        <v>1</v>
      </c>
      <c r="AL34" s="30"/>
      <c r="AM34" s="30"/>
      <c r="AN34" s="30"/>
      <c r="AO34" s="30"/>
      <c r="AP34" s="30"/>
      <c r="AQ34" s="30"/>
      <c r="AR34" s="30"/>
      <c r="AS34" s="30"/>
      <c r="AT34" s="115">
        <f t="shared" si="0"/>
        <v>32</v>
      </c>
    </row>
    <row r="35" spans="1:46" s="116" customFormat="1" ht="39.75" customHeight="1">
      <c r="A35" s="138">
        <f t="shared" si="2"/>
        <v>31</v>
      </c>
      <c r="B35" s="30" t="s">
        <v>51</v>
      </c>
      <c r="C35" s="154" t="s">
        <v>104</v>
      </c>
      <c r="D35" s="30">
        <v>1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/>
      <c r="M35" s="30">
        <v>1</v>
      </c>
      <c r="N35" s="30"/>
      <c r="O35" s="30">
        <v>1</v>
      </c>
      <c r="P35" s="30">
        <v>1</v>
      </c>
      <c r="Q35" s="30">
        <v>1</v>
      </c>
      <c r="R35" s="30"/>
      <c r="S35" s="30">
        <v>1</v>
      </c>
      <c r="T35" s="30">
        <v>1</v>
      </c>
      <c r="U35" s="30">
        <v>1</v>
      </c>
      <c r="V35" s="30">
        <v>1</v>
      </c>
      <c r="W35" s="30">
        <v>1</v>
      </c>
      <c r="X35" s="30"/>
      <c r="Y35" s="30">
        <v>1</v>
      </c>
      <c r="Z35" s="30">
        <v>1</v>
      </c>
      <c r="AA35" s="30"/>
      <c r="AB35" s="30"/>
      <c r="AC35" s="30">
        <v>1</v>
      </c>
      <c r="AD35" s="30">
        <v>1</v>
      </c>
      <c r="AE35" s="30">
        <v>1</v>
      </c>
      <c r="AF35" s="30">
        <v>1</v>
      </c>
      <c r="AG35" s="30">
        <v>1</v>
      </c>
      <c r="AH35" s="30">
        <v>1</v>
      </c>
      <c r="AI35" s="30">
        <v>1</v>
      </c>
      <c r="AJ35" s="30"/>
      <c r="AK35" s="30">
        <v>1</v>
      </c>
      <c r="AL35" s="30"/>
      <c r="AM35" s="30"/>
      <c r="AN35" s="30"/>
      <c r="AO35" s="30"/>
      <c r="AP35" s="30"/>
      <c r="AQ35" s="30"/>
      <c r="AR35" s="30"/>
      <c r="AS35" s="30"/>
      <c r="AT35" s="115">
        <f t="shared" si="0"/>
        <v>27</v>
      </c>
    </row>
    <row r="36" spans="1:46" s="116" customFormat="1" ht="39.75" customHeight="1">
      <c r="A36" s="138">
        <f t="shared" si="2"/>
        <v>32</v>
      </c>
      <c r="B36" s="30" t="s">
        <v>52</v>
      </c>
      <c r="C36" s="154" t="s">
        <v>102</v>
      </c>
      <c r="D36" s="30">
        <v>1</v>
      </c>
      <c r="E36" s="30">
        <v>1</v>
      </c>
      <c r="F36" s="30">
        <v>1</v>
      </c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>
        <v>1</v>
      </c>
      <c r="N36" s="30">
        <v>1</v>
      </c>
      <c r="O36" s="30">
        <v>1</v>
      </c>
      <c r="P36" s="30">
        <v>1</v>
      </c>
      <c r="Q36" s="30">
        <v>1</v>
      </c>
      <c r="R36" s="30"/>
      <c r="S36" s="30">
        <v>1</v>
      </c>
      <c r="T36" s="30">
        <v>1</v>
      </c>
      <c r="U36" s="30">
        <v>1</v>
      </c>
      <c r="V36" s="30">
        <v>1</v>
      </c>
      <c r="W36" s="30">
        <v>1</v>
      </c>
      <c r="X36" s="30">
        <v>1</v>
      </c>
      <c r="Y36" s="30">
        <v>1</v>
      </c>
      <c r="Z36" s="30">
        <v>1</v>
      </c>
      <c r="AA36" s="30">
        <v>1</v>
      </c>
      <c r="AB36" s="30">
        <v>1</v>
      </c>
      <c r="AC36" s="30">
        <v>1</v>
      </c>
      <c r="AD36" s="30">
        <v>1</v>
      </c>
      <c r="AE36" s="30">
        <v>1</v>
      </c>
      <c r="AF36" s="30">
        <v>1</v>
      </c>
      <c r="AG36" s="30">
        <v>1</v>
      </c>
      <c r="AH36" s="30">
        <v>1</v>
      </c>
      <c r="AI36" s="30">
        <v>1</v>
      </c>
      <c r="AJ36" s="30">
        <v>1</v>
      </c>
      <c r="AK36" s="30">
        <v>1</v>
      </c>
      <c r="AL36" s="30"/>
      <c r="AM36" s="30"/>
      <c r="AN36" s="30"/>
      <c r="AO36" s="30"/>
      <c r="AP36" s="30"/>
      <c r="AQ36" s="30"/>
      <c r="AR36" s="30"/>
      <c r="AS36" s="30"/>
      <c r="AT36" s="115">
        <f t="shared" si="0"/>
        <v>33</v>
      </c>
    </row>
    <row r="37" spans="1:46" s="116" customFormat="1" ht="39.75" customHeight="1">
      <c r="A37" s="138">
        <f t="shared" si="2"/>
        <v>33</v>
      </c>
      <c r="B37" s="30" t="s">
        <v>53</v>
      </c>
      <c r="C37" s="154" t="s">
        <v>100</v>
      </c>
      <c r="D37" s="30">
        <v>1</v>
      </c>
      <c r="E37" s="30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>
        <v>1</v>
      </c>
      <c r="N37" s="30">
        <v>1</v>
      </c>
      <c r="O37" s="30">
        <v>1</v>
      </c>
      <c r="P37" s="30">
        <v>1</v>
      </c>
      <c r="Q37" s="30">
        <v>1</v>
      </c>
      <c r="R37" s="30">
        <v>1</v>
      </c>
      <c r="S37" s="30">
        <v>1</v>
      </c>
      <c r="T37" s="30">
        <v>1</v>
      </c>
      <c r="U37" s="30">
        <v>1</v>
      </c>
      <c r="V37" s="30">
        <v>1</v>
      </c>
      <c r="W37" s="30"/>
      <c r="X37" s="30">
        <v>1</v>
      </c>
      <c r="Y37" s="30">
        <v>1</v>
      </c>
      <c r="Z37" s="30"/>
      <c r="AA37" s="30"/>
      <c r="AB37" s="30">
        <v>1</v>
      </c>
      <c r="AC37" s="30">
        <v>1</v>
      </c>
      <c r="AD37" s="30">
        <v>1</v>
      </c>
      <c r="AE37" s="30">
        <v>1</v>
      </c>
      <c r="AF37" s="30">
        <v>1</v>
      </c>
      <c r="AG37" s="30">
        <v>1</v>
      </c>
      <c r="AH37" s="30">
        <v>1</v>
      </c>
      <c r="AI37" s="30">
        <v>1</v>
      </c>
      <c r="AJ37" s="30">
        <v>1</v>
      </c>
      <c r="AK37" s="30">
        <v>1</v>
      </c>
      <c r="AL37" s="30"/>
      <c r="AM37" s="30"/>
      <c r="AN37" s="30"/>
      <c r="AO37" s="30"/>
      <c r="AP37" s="30"/>
      <c r="AQ37" s="30"/>
      <c r="AR37" s="30"/>
      <c r="AS37" s="30"/>
      <c r="AT37" s="115">
        <f t="shared" si="0"/>
        <v>31</v>
      </c>
    </row>
    <row r="38" spans="1:46" s="116" customFormat="1" ht="39.75" customHeight="1">
      <c r="A38" s="138">
        <f t="shared" si="2"/>
        <v>34</v>
      </c>
      <c r="B38" s="30" t="s">
        <v>54</v>
      </c>
      <c r="C38" s="154" t="s">
        <v>100</v>
      </c>
      <c r="D38" s="30">
        <v>1</v>
      </c>
      <c r="E38" s="30">
        <v>1</v>
      </c>
      <c r="F38" s="30">
        <v>1</v>
      </c>
      <c r="G38" s="30">
        <v>1</v>
      </c>
      <c r="H38" s="30">
        <v>1</v>
      </c>
      <c r="I38" s="30">
        <v>1</v>
      </c>
      <c r="J38" s="30">
        <v>1</v>
      </c>
      <c r="K38" s="30">
        <v>1</v>
      </c>
      <c r="L38" s="30">
        <v>1</v>
      </c>
      <c r="M38" s="30">
        <v>1</v>
      </c>
      <c r="N38" s="30">
        <v>1</v>
      </c>
      <c r="O38" s="30"/>
      <c r="P38" s="30">
        <v>1</v>
      </c>
      <c r="Q38" s="30"/>
      <c r="R38" s="30">
        <v>1</v>
      </c>
      <c r="S38" s="30">
        <v>1</v>
      </c>
      <c r="T38" s="30">
        <v>1</v>
      </c>
      <c r="U38" s="30">
        <v>1</v>
      </c>
      <c r="V38" s="30">
        <v>1</v>
      </c>
      <c r="W38" s="30">
        <v>1</v>
      </c>
      <c r="X38" s="30">
        <v>1</v>
      </c>
      <c r="Y38" s="30">
        <v>1</v>
      </c>
      <c r="Z38" s="30">
        <v>1</v>
      </c>
      <c r="AA38" s="30">
        <v>1</v>
      </c>
      <c r="AB38" s="30">
        <v>1</v>
      </c>
      <c r="AC38" s="30">
        <v>1</v>
      </c>
      <c r="AD38" s="30">
        <v>1</v>
      </c>
      <c r="AE38" s="30"/>
      <c r="AF38" s="30">
        <v>1</v>
      </c>
      <c r="AG38" s="30"/>
      <c r="AH38" s="30">
        <v>1</v>
      </c>
      <c r="AI38" s="30">
        <v>1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115">
        <f t="shared" si="0"/>
        <v>28</v>
      </c>
    </row>
    <row r="39" spans="1:46" s="116" customFormat="1" ht="39.75" customHeight="1">
      <c r="A39" s="138">
        <f t="shared" si="2"/>
        <v>35</v>
      </c>
      <c r="B39" s="139" t="s">
        <v>182</v>
      </c>
      <c r="C39" s="154"/>
      <c r="D39" s="30" t="s">
        <v>116</v>
      </c>
      <c r="E39" s="30" t="s">
        <v>116</v>
      </c>
      <c r="F39" s="30" t="s">
        <v>116</v>
      </c>
      <c r="G39" s="30" t="s">
        <v>116</v>
      </c>
      <c r="H39" s="30" t="s">
        <v>116</v>
      </c>
      <c r="I39" s="30" t="s">
        <v>116</v>
      </c>
      <c r="J39" s="30" t="s">
        <v>116</v>
      </c>
      <c r="K39" s="30" t="s">
        <v>116</v>
      </c>
      <c r="L39" s="30" t="s">
        <v>116</v>
      </c>
      <c r="M39" s="30" t="s">
        <v>116</v>
      </c>
      <c r="N39" s="30" t="s">
        <v>116</v>
      </c>
      <c r="O39" s="30" t="s">
        <v>116</v>
      </c>
      <c r="P39" s="30" t="s">
        <v>116</v>
      </c>
      <c r="Q39" s="30" t="s">
        <v>116</v>
      </c>
      <c r="R39" s="30" t="s">
        <v>116</v>
      </c>
      <c r="S39" s="30" t="s">
        <v>116</v>
      </c>
      <c r="T39" s="30" t="s">
        <v>116</v>
      </c>
      <c r="U39" s="30" t="s">
        <v>116</v>
      </c>
      <c r="V39" s="30" t="s">
        <v>116</v>
      </c>
      <c r="W39" s="30" t="s">
        <v>116</v>
      </c>
      <c r="X39" s="30" t="s">
        <v>116</v>
      </c>
      <c r="Y39" s="30" t="s">
        <v>116</v>
      </c>
      <c r="Z39" s="30" t="s">
        <v>116</v>
      </c>
      <c r="AA39" s="30" t="s">
        <v>116</v>
      </c>
      <c r="AB39" s="30" t="s">
        <v>116</v>
      </c>
      <c r="AC39" s="30" t="s">
        <v>116</v>
      </c>
      <c r="AD39" s="30">
        <v>1</v>
      </c>
      <c r="AE39" s="30">
        <v>1</v>
      </c>
      <c r="AF39" s="30">
        <v>1</v>
      </c>
      <c r="AG39" s="30">
        <v>1</v>
      </c>
      <c r="AH39" s="30">
        <v>1</v>
      </c>
      <c r="AI39" s="30">
        <v>1</v>
      </c>
      <c r="AJ39" s="30">
        <v>1</v>
      </c>
      <c r="AK39" s="30">
        <v>1</v>
      </c>
      <c r="AL39" s="30"/>
      <c r="AM39" s="30"/>
      <c r="AN39" s="30"/>
      <c r="AO39" s="30"/>
      <c r="AP39" s="30"/>
      <c r="AQ39" s="30"/>
      <c r="AR39" s="30"/>
      <c r="AS39" s="30"/>
      <c r="AT39" s="115">
        <f t="shared" si="0"/>
        <v>8</v>
      </c>
    </row>
    <row r="40" spans="1:46" s="116" customFormat="1" ht="39.75" customHeight="1">
      <c r="A40" s="138">
        <f t="shared" si="2"/>
        <v>36</v>
      </c>
      <c r="B40" s="30" t="s">
        <v>55</v>
      </c>
      <c r="C40" s="154" t="s">
        <v>104</v>
      </c>
      <c r="D40" s="30">
        <v>1</v>
      </c>
      <c r="E40" s="30">
        <v>1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30">
        <v>1</v>
      </c>
      <c r="L40" s="30">
        <v>1</v>
      </c>
      <c r="M40" s="30">
        <v>1</v>
      </c>
      <c r="N40" s="30">
        <v>1</v>
      </c>
      <c r="O40" s="30"/>
      <c r="P40" s="30"/>
      <c r="Q40" s="30">
        <v>1</v>
      </c>
      <c r="R40" s="30">
        <v>1</v>
      </c>
      <c r="S40" s="30">
        <v>1</v>
      </c>
      <c r="T40" s="30">
        <v>1</v>
      </c>
      <c r="U40" s="30">
        <v>1</v>
      </c>
      <c r="V40" s="30">
        <v>1</v>
      </c>
      <c r="W40" s="30"/>
      <c r="X40" s="30">
        <v>1</v>
      </c>
      <c r="Y40" s="30">
        <v>1</v>
      </c>
      <c r="Z40" s="30">
        <v>1</v>
      </c>
      <c r="AA40" s="30"/>
      <c r="AB40" s="30"/>
      <c r="AC40" s="30">
        <v>1</v>
      </c>
      <c r="AD40" s="30">
        <v>1</v>
      </c>
      <c r="AE40" s="30">
        <v>1</v>
      </c>
      <c r="AF40" s="30">
        <v>1</v>
      </c>
      <c r="AG40" s="30">
        <v>1</v>
      </c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115">
        <f aca="true" t="shared" si="3" ref="AT40:AT68">SUM(D40:AS40)</f>
        <v>25</v>
      </c>
    </row>
    <row r="41" spans="1:46" s="116" customFormat="1" ht="39.75" customHeight="1">
      <c r="A41" s="138">
        <f t="shared" si="2"/>
        <v>37</v>
      </c>
      <c r="B41" s="30" t="s">
        <v>56</v>
      </c>
      <c r="C41" s="154" t="s">
        <v>104</v>
      </c>
      <c r="D41" s="30">
        <v>1</v>
      </c>
      <c r="E41" s="30">
        <v>1</v>
      </c>
      <c r="F41" s="30">
        <v>1</v>
      </c>
      <c r="G41" s="30">
        <v>1</v>
      </c>
      <c r="H41" s="30">
        <v>1</v>
      </c>
      <c r="I41" s="30">
        <v>1</v>
      </c>
      <c r="J41" s="30">
        <v>1</v>
      </c>
      <c r="K41" s="30">
        <v>1</v>
      </c>
      <c r="L41" s="30">
        <v>1</v>
      </c>
      <c r="M41" s="30">
        <v>1</v>
      </c>
      <c r="N41" s="30">
        <v>1</v>
      </c>
      <c r="O41" s="30"/>
      <c r="P41" s="30"/>
      <c r="Q41" s="30"/>
      <c r="R41" s="30">
        <v>1</v>
      </c>
      <c r="S41" s="30">
        <v>1</v>
      </c>
      <c r="T41" s="30">
        <v>1</v>
      </c>
      <c r="U41" s="30">
        <v>1</v>
      </c>
      <c r="V41" s="30">
        <v>1</v>
      </c>
      <c r="W41" s="30">
        <v>1</v>
      </c>
      <c r="X41" s="30">
        <v>1</v>
      </c>
      <c r="Y41" s="30">
        <v>1</v>
      </c>
      <c r="Z41" s="30">
        <v>1</v>
      </c>
      <c r="AA41" s="30"/>
      <c r="AB41" s="30">
        <v>1</v>
      </c>
      <c r="AC41" s="30">
        <v>1</v>
      </c>
      <c r="AD41" s="30">
        <v>1</v>
      </c>
      <c r="AE41" s="30">
        <v>1</v>
      </c>
      <c r="AF41" s="30">
        <v>1</v>
      </c>
      <c r="AG41" s="30">
        <v>1</v>
      </c>
      <c r="AH41" s="30">
        <v>1</v>
      </c>
      <c r="AI41" s="30">
        <v>1</v>
      </c>
      <c r="AJ41" s="30">
        <v>1</v>
      </c>
      <c r="AK41" s="30">
        <v>1</v>
      </c>
      <c r="AL41" s="30"/>
      <c r="AM41" s="30"/>
      <c r="AN41" s="30"/>
      <c r="AO41" s="30"/>
      <c r="AP41" s="30"/>
      <c r="AQ41" s="30"/>
      <c r="AR41" s="30"/>
      <c r="AS41" s="30"/>
      <c r="AT41" s="115">
        <f t="shared" si="3"/>
        <v>30</v>
      </c>
    </row>
    <row r="42" spans="1:46" s="116" customFormat="1" ht="39.75" customHeight="1">
      <c r="A42" s="138">
        <f t="shared" si="2"/>
        <v>38</v>
      </c>
      <c r="B42" s="30" t="s">
        <v>57</v>
      </c>
      <c r="C42" s="154" t="s">
        <v>103</v>
      </c>
      <c r="D42" s="30">
        <v>1</v>
      </c>
      <c r="E42" s="30">
        <v>1</v>
      </c>
      <c r="F42" s="30">
        <v>1</v>
      </c>
      <c r="G42" s="30">
        <v>1</v>
      </c>
      <c r="H42" s="30">
        <v>1</v>
      </c>
      <c r="I42" s="30">
        <v>1</v>
      </c>
      <c r="J42" s="30">
        <v>1</v>
      </c>
      <c r="K42" s="30">
        <v>1</v>
      </c>
      <c r="L42" s="30">
        <v>1</v>
      </c>
      <c r="M42" s="30">
        <v>1</v>
      </c>
      <c r="N42" s="30">
        <v>1</v>
      </c>
      <c r="O42" s="30">
        <v>1</v>
      </c>
      <c r="P42" s="30">
        <v>1</v>
      </c>
      <c r="Q42" s="30">
        <v>1</v>
      </c>
      <c r="R42" s="30">
        <v>1</v>
      </c>
      <c r="S42" s="30">
        <v>1</v>
      </c>
      <c r="T42" s="30">
        <v>1</v>
      </c>
      <c r="U42" s="30">
        <v>1</v>
      </c>
      <c r="V42" s="30">
        <v>1</v>
      </c>
      <c r="W42" s="30">
        <v>1</v>
      </c>
      <c r="X42" s="30">
        <v>1</v>
      </c>
      <c r="Y42" s="30">
        <v>1</v>
      </c>
      <c r="Z42" s="30">
        <v>1</v>
      </c>
      <c r="AA42" s="30"/>
      <c r="AB42" s="30">
        <v>1</v>
      </c>
      <c r="AC42" s="30">
        <v>1</v>
      </c>
      <c r="AD42" s="30"/>
      <c r="AE42" s="30"/>
      <c r="AF42" s="30">
        <v>1</v>
      </c>
      <c r="AG42" s="30">
        <v>1</v>
      </c>
      <c r="AH42" s="30"/>
      <c r="AI42" s="30"/>
      <c r="AJ42" s="30">
        <v>1</v>
      </c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115">
        <f t="shared" si="3"/>
        <v>29</v>
      </c>
    </row>
    <row r="43" spans="1:46" s="116" customFormat="1" ht="39.75" customHeight="1">
      <c r="A43" s="138">
        <f t="shared" si="2"/>
        <v>39</v>
      </c>
      <c r="B43" s="30" t="s">
        <v>58</v>
      </c>
      <c r="C43" s="154" t="s">
        <v>99</v>
      </c>
      <c r="D43" s="30">
        <v>1</v>
      </c>
      <c r="E43" s="30">
        <v>1</v>
      </c>
      <c r="F43" s="30">
        <v>1</v>
      </c>
      <c r="G43" s="30">
        <v>1</v>
      </c>
      <c r="H43" s="30"/>
      <c r="I43" s="30">
        <v>1</v>
      </c>
      <c r="J43" s="30">
        <v>1</v>
      </c>
      <c r="K43" s="30">
        <v>1</v>
      </c>
      <c r="L43" s="30">
        <v>1</v>
      </c>
      <c r="M43" s="30"/>
      <c r="N43" s="30">
        <v>1</v>
      </c>
      <c r="O43" s="30"/>
      <c r="P43" s="30"/>
      <c r="Q43" s="30">
        <v>1</v>
      </c>
      <c r="R43" s="30">
        <v>1</v>
      </c>
      <c r="S43" s="30"/>
      <c r="T43" s="30">
        <v>1</v>
      </c>
      <c r="U43" s="30">
        <v>1</v>
      </c>
      <c r="V43" s="30"/>
      <c r="W43" s="30">
        <v>1</v>
      </c>
      <c r="X43" s="30"/>
      <c r="Y43" s="30">
        <v>1</v>
      </c>
      <c r="Z43" s="30"/>
      <c r="AA43" s="30"/>
      <c r="AB43" s="30">
        <v>1</v>
      </c>
      <c r="AC43" s="30">
        <v>1</v>
      </c>
      <c r="AD43" s="30">
        <v>1</v>
      </c>
      <c r="AE43" s="30"/>
      <c r="AF43" s="30">
        <v>1</v>
      </c>
      <c r="AG43" s="30">
        <v>1</v>
      </c>
      <c r="AH43" s="30"/>
      <c r="AI43" s="30"/>
      <c r="AJ43" s="30"/>
      <c r="AK43" s="30">
        <v>1</v>
      </c>
      <c r="AL43" s="30"/>
      <c r="AM43" s="30"/>
      <c r="AN43" s="30"/>
      <c r="AO43" s="30"/>
      <c r="AP43" s="30"/>
      <c r="AQ43" s="30"/>
      <c r="AR43" s="30"/>
      <c r="AS43" s="30"/>
      <c r="AT43" s="115">
        <f t="shared" si="3"/>
        <v>21</v>
      </c>
    </row>
    <row r="44" spans="1:46" s="116" customFormat="1" ht="39.75" customHeight="1">
      <c r="A44" s="138">
        <f t="shared" si="2"/>
        <v>40</v>
      </c>
      <c r="B44" s="30" t="s">
        <v>120</v>
      </c>
      <c r="C44" s="154" t="s">
        <v>100</v>
      </c>
      <c r="D44" s="30">
        <v>1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30">
        <v>1</v>
      </c>
      <c r="L44" s="30">
        <v>1</v>
      </c>
      <c r="M44" s="30">
        <v>1</v>
      </c>
      <c r="N44" s="30">
        <v>1</v>
      </c>
      <c r="O44" s="30">
        <v>1</v>
      </c>
      <c r="P44" s="30">
        <v>1</v>
      </c>
      <c r="Q44" s="30">
        <v>1</v>
      </c>
      <c r="R44" s="30">
        <v>1</v>
      </c>
      <c r="S44" s="30">
        <v>1</v>
      </c>
      <c r="T44" s="30">
        <v>1</v>
      </c>
      <c r="U44" s="30">
        <v>1</v>
      </c>
      <c r="V44" s="30">
        <v>1</v>
      </c>
      <c r="W44" s="30">
        <v>1</v>
      </c>
      <c r="X44" s="30"/>
      <c r="Y44" s="30">
        <v>1</v>
      </c>
      <c r="Z44" s="30">
        <v>1</v>
      </c>
      <c r="AA44" s="30">
        <v>1</v>
      </c>
      <c r="AB44" s="30">
        <v>1</v>
      </c>
      <c r="AC44" s="30">
        <v>1</v>
      </c>
      <c r="AD44" s="30">
        <v>1</v>
      </c>
      <c r="AE44" s="30">
        <v>1</v>
      </c>
      <c r="AF44" s="30">
        <v>1</v>
      </c>
      <c r="AG44" s="30"/>
      <c r="AH44" s="30"/>
      <c r="AI44" s="30">
        <v>1</v>
      </c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115">
        <f t="shared" si="3"/>
        <v>30</v>
      </c>
    </row>
    <row r="45" spans="1:46" s="116" customFormat="1" ht="39.75" customHeight="1">
      <c r="A45" s="138">
        <f t="shared" si="2"/>
        <v>41</v>
      </c>
      <c r="B45" s="30" t="s">
        <v>59</v>
      </c>
      <c r="C45" s="154" t="s">
        <v>104</v>
      </c>
      <c r="D45" s="30">
        <v>1</v>
      </c>
      <c r="E45" s="30">
        <v>1</v>
      </c>
      <c r="F45" s="30">
        <v>1</v>
      </c>
      <c r="G45" s="30">
        <v>1</v>
      </c>
      <c r="H45" s="30">
        <v>1</v>
      </c>
      <c r="I45" s="30"/>
      <c r="J45" s="30">
        <v>1</v>
      </c>
      <c r="K45" s="30">
        <v>1</v>
      </c>
      <c r="L45" s="30">
        <v>1</v>
      </c>
      <c r="M45" s="30">
        <v>1</v>
      </c>
      <c r="N45" s="30">
        <v>1</v>
      </c>
      <c r="O45" s="30">
        <v>1</v>
      </c>
      <c r="P45" s="30">
        <v>1</v>
      </c>
      <c r="Q45" s="30"/>
      <c r="R45" s="30">
        <v>1</v>
      </c>
      <c r="S45" s="30">
        <v>1</v>
      </c>
      <c r="T45" s="30">
        <v>1</v>
      </c>
      <c r="U45" s="30">
        <v>1</v>
      </c>
      <c r="V45" s="30">
        <v>1</v>
      </c>
      <c r="W45" s="30">
        <v>1</v>
      </c>
      <c r="X45" s="30">
        <v>1</v>
      </c>
      <c r="Y45" s="30">
        <v>1</v>
      </c>
      <c r="Z45" s="30">
        <v>1</v>
      </c>
      <c r="AA45" s="30">
        <v>1</v>
      </c>
      <c r="AB45" s="30">
        <v>1</v>
      </c>
      <c r="AC45" s="30">
        <v>1</v>
      </c>
      <c r="AD45" s="30">
        <v>1</v>
      </c>
      <c r="AE45" s="30">
        <v>1</v>
      </c>
      <c r="AF45" s="30">
        <v>1</v>
      </c>
      <c r="AG45" s="30">
        <v>1</v>
      </c>
      <c r="AH45" s="30"/>
      <c r="AI45" s="30"/>
      <c r="AJ45" s="30">
        <v>1</v>
      </c>
      <c r="AK45" s="30">
        <v>1</v>
      </c>
      <c r="AL45" s="30"/>
      <c r="AM45" s="30"/>
      <c r="AN45" s="30"/>
      <c r="AO45" s="30"/>
      <c r="AP45" s="30"/>
      <c r="AQ45" s="30"/>
      <c r="AR45" s="30"/>
      <c r="AS45" s="30"/>
      <c r="AT45" s="115">
        <f t="shared" si="3"/>
        <v>30</v>
      </c>
    </row>
    <row r="46" spans="1:46" s="116" customFormat="1" ht="39.75" customHeight="1">
      <c r="A46" s="138">
        <f t="shared" si="2"/>
        <v>42</v>
      </c>
      <c r="B46" s="30" t="s">
        <v>60</v>
      </c>
      <c r="C46" s="154" t="s">
        <v>100</v>
      </c>
      <c r="D46" s="30">
        <v>1</v>
      </c>
      <c r="E46" s="30">
        <v>1</v>
      </c>
      <c r="F46" s="30">
        <v>1</v>
      </c>
      <c r="G46" s="30">
        <v>1</v>
      </c>
      <c r="H46" s="30">
        <v>1</v>
      </c>
      <c r="I46" s="30">
        <v>1</v>
      </c>
      <c r="J46" s="30">
        <v>1</v>
      </c>
      <c r="K46" s="30">
        <v>1</v>
      </c>
      <c r="L46" s="30">
        <v>1</v>
      </c>
      <c r="M46" s="30"/>
      <c r="N46" s="30">
        <v>1</v>
      </c>
      <c r="O46" s="30"/>
      <c r="P46" s="30">
        <v>1</v>
      </c>
      <c r="Q46" s="30"/>
      <c r="R46" s="30">
        <v>1</v>
      </c>
      <c r="S46" s="30">
        <v>1</v>
      </c>
      <c r="T46" s="30">
        <v>1</v>
      </c>
      <c r="U46" s="30"/>
      <c r="V46" s="30"/>
      <c r="W46" s="30"/>
      <c r="X46" s="30"/>
      <c r="Y46" s="30">
        <v>1</v>
      </c>
      <c r="Z46" s="30">
        <v>1</v>
      </c>
      <c r="AA46" s="30"/>
      <c r="AB46" s="30"/>
      <c r="AC46" s="30"/>
      <c r="AD46" s="30"/>
      <c r="AE46" s="30"/>
      <c r="AF46" s="30"/>
      <c r="AG46" s="30"/>
      <c r="AH46" s="30">
        <v>1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115">
        <f t="shared" si="3"/>
        <v>17</v>
      </c>
    </row>
    <row r="47" spans="1:46" s="116" customFormat="1" ht="39.75" customHeight="1">
      <c r="A47" s="138">
        <f t="shared" si="2"/>
        <v>43</v>
      </c>
      <c r="B47" s="30" t="s">
        <v>61</v>
      </c>
      <c r="C47" s="154" t="s">
        <v>104</v>
      </c>
      <c r="D47" s="30">
        <v>1</v>
      </c>
      <c r="E47" s="30">
        <v>1</v>
      </c>
      <c r="F47" s="30">
        <v>1</v>
      </c>
      <c r="G47" s="30"/>
      <c r="H47" s="30">
        <v>1</v>
      </c>
      <c r="I47" s="30">
        <v>1</v>
      </c>
      <c r="J47" s="30">
        <v>1</v>
      </c>
      <c r="K47" s="30">
        <v>1</v>
      </c>
      <c r="L47" s="30"/>
      <c r="M47" s="30">
        <v>1</v>
      </c>
      <c r="N47" s="30">
        <v>1</v>
      </c>
      <c r="O47" s="30">
        <v>1</v>
      </c>
      <c r="P47" s="30">
        <v>1</v>
      </c>
      <c r="Q47" s="30"/>
      <c r="R47" s="30">
        <v>1</v>
      </c>
      <c r="S47" s="30">
        <v>1</v>
      </c>
      <c r="T47" s="30">
        <v>1</v>
      </c>
      <c r="U47" s="30">
        <v>1</v>
      </c>
      <c r="V47" s="30">
        <v>1</v>
      </c>
      <c r="W47" s="30">
        <v>1</v>
      </c>
      <c r="X47" s="30">
        <v>1</v>
      </c>
      <c r="Y47" s="30">
        <v>1</v>
      </c>
      <c r="Z47" s="30"/>
      <c r="AA47" s="30"/>
      <c r="AB47" s="30">
        <v>1</v>
      </c>
      <c r="AC47" s="30">
        <v>1</v>
      </c>
      <c r="AD47" s="30">
        <v>1</v>
      </c>
      <c r="AE47" s="30">
        <v>1</v>
      </c>
      <c r="AF47" s="30">
        <v>1</v>
      </c>
      <c r="AG47" s="30"/>
      <c r="AH47" s="30">
        <v>1</v>
      </c>
      <c r="AI47" s="30">
        <v>1</v>
      </c>
      <c r="AJ47" s="30"/>
      <c r="AK47" s="30">
        <v>1</v>
      </c>
      <c r="AL47" s="30"/>
      <c r="AM47" s="30"/>
      <c r="AN47" s="30"/>
      <c r="AO47" s="30"/>
      <c r="AP47" s="30"/>
      <c r="AQ47" s="30"/>
      <c r="AR47" s="30"/>
      <c r="AS47" s="30"/>
      <c r="AT47" s="115">
        <f t="shared" si="3"/>
        <v>27</v>
      </c>
    </row>
    <row r="48" spans="1:46" s="116" customFormat="1" ht="39.75" customHeight="1">
      <c r="A48" s="138">
        <f t="shared" si="2"/>
        <v>44</v>
      </c>
      <c r="B48" s="30" t="s">
        <v>62</v>
      </c>
      <c r="C48" s="154" t="s">
        <v>98</v>
      </c>
      <c r="D48" s="30">
        <v>1</v>
      </c>
      <c r="E48" s="30">
        <v>1</v>
      </c>
      <c r="F48" s="30">
        <v>1</v>
      </c>
      <c r="G48" s="30">
        <v>1</v>
      </c>
      <c r="H48" s="30"/>
      <c r="I48" s="30">
        <v>1</v>
      </c>
      <c r="J48" s="30">
        <v>1</v>
      </c>
      <c r="K48" s="30">
        <v>1</v>
      </c>
      <c r="L48" s="30">
        <v>1</v>
      </c>
      <c r="M48" s="30">
        <v>1</v>
      </c>
      <c r="N48" s="30">
        <v>1</v>
      </c>
      <c r="O48" s="30">
        <v>1</v>
      </c>
      <c r="P48" s="30">
        <v>1</v>
      </c>
      <c r="Q48" s="30">
        <v>1</v>
      </c>
      <c r="R48" s="30">
        <v>1</v>
      </c>
      <c r="S48" s="30">
        <v>1</v>
      </c>
      <c r="T48" s="30">
        <v>1</v>
      </c>
      <c r="U48" s="30">
        <v>1</v>
      </c>
      <c r="V48" s="30">
        <v>1</v>
      </c>
      <c r="W48" s="30"/>
      <c r="X48" s="30">
        <v>1</v>
      </c>
      <c r="Y48" s="30">
        <v>1</v>
      </c>
      <c r="Z48" s="30">
        <v>1</v>
      </c>
      <c r="AA48" s="30">
        <v>1</v>
      </c>
      <c r="AB48" s="30">
        <v>1</v>
      </c>
      <c r="AC48" s="30">
        <v>1</v>
      </c>
      <c r="AD48" s="30">
        <v>1</v>
      </c>
      <c r="AE48" s="30">
        <v>1</v>
      </c>
      <c r="AF48" s="30">
        <v>1</v>
      </c>
      <c r="AG48" s="30">
        <v>1</v>
      </c>
      <c r="AH48" s="30">
        <v>1</v>
      </c>
      <c r="AI48" s="30">
        <v>1</v>
      </c>
      <c r="AJ48" s="30">
        <v>1</v>
      </c>
      <c r="AK48" s="30">
        <v>1</v>
      </c>
      <c r="AL48" s="30"/>
      <c r="AM48" s="30"/>
      <c r="AN48" s="30"/>
      <c r="AO48" s="30"/>
      <c r="AP48" s="30"/>
      <c r="AQ48" s="30"/>
      <c r="AR48" s="30"/>
      <c r="AS48" s="30"/>
      <c r="AT48" s="115">
        <f t="shared" si="3"/>
        <v>32</v>
      </c>
    </row>
    <row r="49" spans="1:46" s="116" customFormat="1" ht="39.75" customHeight="1">
      <c r="A49" s="138">
        <f t="shared" si="2"/>
        <v>45</v>
      </c>
      <c r="B49" s="30" t="s">
        <v>183</v>
      </c>
      <c r="C49" s="154" t="s">
        <v>102</v>
      </c>
      <c r="D49" s="30" t="s">
        <v>116</v>
      </c>
      <c r="E49" s="30" t="s">
        <v>116</v>
      </c>
      <c r="F49" s="30" t="s">
        <v>116</v>
      </c>
      <c r="G49" s="30" t="s">
        <v>116</v>
      </c>
      <c r="H49" s="30" t="s">
        <v>116</v>
      </c>
      <c r="I49" s="30" t="s">
        <v>116</v>
      </c>
      <c r="J49" s="30" t="s">
        <v>116</v>
      </c>
      <c r="K49" s="30" t="s">
        <v>116</v>
      </c>
      <c r="L49" s="30" t="s">
        <v>116</v>
      </c>
      <c r="M49" s="30" t="s">
        <v>116</v>
      </c>
      <c r="N49" s="30" t="s">
        <v>116</v>
      </c>
      <c r="O49" s="30" t="s">
        <v>116</v>
      </c>
      <c r="P49" s="30" t="s">
        <v>116</v>
      </c>
      <c r="Q49" s="30" t="s">
        <v>116</v>
      </c>
      <c r="R49" s="30" t="s">
        <v>116</v>
      </c>
      <c r="S49" s="30" t="s">
        <v>116</v>
      </c>
      <c r="T49" s="30" t="s">
        <v>116</v>
      </c>
      <c r="U49" s="30" t="s">
        <v>116</v>
      </c>
      <c r="V49" s="30" t="s">
        <v>116</v>
      </c>
      <c r="W49" s="30" t="s">
        <v>116</v>
      </c>
      <c r="X49" s="30" t="s">
        <v>116</v>
      </c>
      <c r="Y49" s="30" t="s">
        <v>116</v>
      </c>
      <c r="Z49" s="30" t="s">
        <v>116</v>
      </c>
      <c r="AA49" s="30" t="s">
        <v>116</v>
      </c>
      <c r="AB49" s="30" t="s">
        <v>116</v>
      </c>
      <c r="AC49" s="30" t="s">
        <v>116</v>
      </c>
      <c r="AD49" s="30" t="s">
        <v>116</v>
      </c>
      <c r="AE49" s="30">
        <v>1</v>
      </c>
      <c r="AF49" s="30">
        <v>1</v>
      </c>
      <c r="AG49" s="30">
        <v>1</v>
      </c>
      <c r="AH49" s="30">
        <v>1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115">
        <f t="shared" si="3"/>
        <v>5</v>
      </c>
    </row>
    <row r="50" spans="1:46" s="116" customFormat="1" ht="39.75" customHeight="1">
      <c r="A50" s="138">
        <f t="shared" si="2"/>
        <v>46</v>
      </c>
      <c r="B50" s="30" t="s">
        <v>63</v>
      </c>
      <c r="C50" s="154" t="s">
        <v>104</v>
      </c>
      <c r="D50" s="30">
        <v>1</v>
      </c>
      <c r="E50" s="30">
        <v>1</v>
      </c>
      <c r="F50" s="30">
        <v>1</v>
      </c>
      <c r="G50" s="30">
        <v>1</v>
      </c>
      <c r="H50" s="30">
        <v>1</v>
      </c>
      <c r="I50" s="30">
        <v>1</v>
      </c>
      <c r="J50" s="30">
        <v>1</v>
      </c>
      <c r="K50" s="30">
        <v>1</v>
      </c>
      <c r="L50" s="30">
        <v>1</v>
      </c>
      <c r="M50" s="30">
        <v>1</v>
      </c>
      <c r="N50" s="30">
        <v>1</v>
      </c>
      <c r="O50" s="30"/>
      <c r="P50" s="30">
        <v>1</v>
      </c>
      <c r="Q50" s="30"/>
      <c r="R50" s="30">
        <v>1</v>
      </c>
      <c r="S50" s="30">
        <v>1</v>
      </c>
      <c r="T50" s="30">
        <v>1</v>
      </c>
      <c r="U50" s="30">
        <v>1</v>
      </c>
      <c r="V50" s="30">
        <v>1</v>
      </c>
      <c r="W50" s="30">
        <v>1</v>
      </c>
      <c r="X50" s="30">
        <v>1</v>
      </c>
      <c r="Y50" s="30">
        <v>1</v>
      </c>
      <c r="Z50" s="30"/>
      <c r="AA50" s="30">
        <v>1</v>
      </c>
      <c r="AB50" s="30"/>
      <c r="AC50" s="30">
        <v>1</v>
      </c>
      <c r="AD50" s="30">
        <v>1</v>
      </c>
      <c r="AE50" s="30"/>
      <c r="AF50" s="30"/>
      <c r="AG50" s="30">
        <v>1</v>
      </c>
      <c r="AH50" s="30"/>
      <c r="AI50" s="30">
        <v>1</v>
      </c>
      <c r="AJ50" s="30"/>
      <c r="AK50" s="30">
        <v>1</v>
      </c>
      <c r="AL50" s="30"/>
      <c r="AM50" s="30"/>
      <c r="AN50" s="30"/>
      <c r="AO50" s="30"/>
      <c r="AP50" s="30"/>
      <c r="AQ50" s="30"/>
      <c r="AR50" s="30"/>
      <c r="AS50" s="30"/>
      <c r="AT50" s="115">
        <f t="shared" si="3"/>
        <v>26</v>
      </c>
    </row>
    <row r="51" spans="1:46" s="116" customFormat="1" ht="39.75" customHeight="1">
      <c r="A51" s="138">
        <f t="shared" si="2"/>
        <v>47</v>
      </c>
      <c r="B51" s="30" t="s">
        <v>64</v>
      </c>
      <c r="C51" s="154" t="s">
        <v>101</v>
      </c>
      <c r="D51" s="30">
        <v>1</v>
      </c>
      <c r="E51" s="30">
        <v>1</v>
      </c>
      <c r="F51" s="30">
        <v>1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/>
      <c r="M51" s="30">
        <v>1</v>
      </c>
      <c r="N51" s="30">
        <v>1</v>
      </c>
      <c r="O51" s="30"/>
      <c r="P51" s="30">
        <v>1</v>
      </c>
      <c r="Q51" s="30"/>
      <c r="R51" s="30">
        <v>1</v>
      </c>
      <c r="S51" s="30"/>
      <c r="T51" s="30">
        <v>1</v>
      </c>
      <c r="U51" s="30">
        <v>1</v>
      </c>
      <c r="V51" s="30">
        <v>1</v>
      </c>
      <c r="W51" s="30">
        <v>1</v>
      </c>
      <c r="X51" s="30">
        <v>1</v>
      </c>
      <c r="Y51" s="30">
        <v>1</v>
      </c>
      <c r="Z51" s="30"/>
      <c r="AA51" s="30">
        <v>1</v>
      </c>
      <c r="AB51" s="30">
        <v>1</v>
      </c>
      <c r="AC51" s="30">
        <v>1</v>
      </c>
      <c r="AD51" s="30">
        <v>1</v>
      </c>
      <c r="AE51" s="30">
        <v>1</v>
      </c>
      <c r="AF51" s="30">
        <v>1</v>
      </c>
      <c r="AG51" s="30">
        <v>1</v>
      </c>
      <c r="AH51" s="30"/>
      <c r="AI51" s="30">
        <v>1</v>
      </c>
      <c r="AJ51" s="30">
        <v>1</v>
      </c>
      <c r="AK51" s="30">
        <v>1</v>
      </c>
      <c r="AL51" s="30"/>
      <c r="AM51" s="30"/>
      <c r="AN51" s="30"/>
      <c r="AO51" s="30"/>
      <c r="AP51" s="30"/>
      <c r="AQ51" s="30"/>
      <c r="AR51" s="30"/>
      <c r="AS51" s="30"/>
      <c r="AT51" s="115">
        <f t="shared" si="3"/>
        <v>28</v>
      </c>
    </row>
    <row r="52" spans="1:46" s="116" customFormat="1" ht="39.75" customHeight="1">
      <c r="A52" s="138">
        <f t="shared" si="2"/>
        <v>48</v>
      </c>
      <c r="B52" s="30" t="s">
        <v>65</v>
      </c>
      <c r="C52" s="154" t="s">
        <v>100</v>
      </c>
      <c r="D52" s="30">
        <v>1</v>
      </c>
      <c r="E52" s="30">
        <v>1</v>
      </c>
      <c r="F52" s="30">
        <v>1</v>
      </c>
      <c r="G52" s="30">
        <v>1</v>
      </c>
      <c r="H52" s="30">
        <v>1</v>
      </c>
      <c r="I52" s="30">
        <v>1</v>
      </c>
      <c r="J52" s="30">
        <v>1</v>
      </c>
      <c r="K52" s="30">
        <v>1</v>
      </c>
      <c r="L52" s="30">
        <v>1</v>
      </c>
      <c r="M52" s="30">
        <v>1</v>
      </c>
      <c r="N52" s="30">
        <v>1</v>
      </c>
      <c r="O52" s="30">
        <v>1</v>
      </c>
      <c r="P52" s="30">
        <v>1</v>
      </c>
      <c r="Q52" s="30">
        <v>1</v>
      </c>
      <c r="R52" s="30">
        <v>1</v>
      </c>
      <c r="S52" s="30">
        <v>1</v>
      </c>
      <c r="T52" s="30">
        <v>1</v>
      </c>
      <c r="U52" s="30">
        <v>1</v>
      </c>
      <c r="V52" s="30"/>
      <c r="W52" s="30">
        <v>1</v>
      </c>
      <c r="X52" s="30">
        <v>1</v>
      </c>
      <c r="Y52" s="30">
        <v>1</v>
      </c>
      <c r="Z52" s="30"/>
      <c r="AA52" s="30"/>
      <c r="AB52" s="30">
        <v>1</v>
      </c>
      <c r="AC52" s="30">
        <v>1</v>
      </c>
      <c r="AD52" s="30">
        <v>1</v>
      </c>
      <c r="AE52" s="30"/>
      <c r="AF52" s="30">
        <v>1</v>
      </c>
      <c r="AG52" s="30">
        <v>1</v>
      </c>
      <c r="AH52" s="30"/>
      <c r="AI52" s="30">
        <v>1</v>
      </c>
      <c r="AJ52" s="30">
        <v>1</v>
      </c>
      <c r="AK52" s="30"/>
      <c r="AL52" s="30"/>
      <c r="AM52" s="30"/>
      <c r="AN52" s="30"/>
      <c r="AO52" s="30"/>
      <c r="AP52" s="30"/>
      <c r="AQ52" s="30"/>
      <c r="AR52" s="30"/>
      <c r="AS52" s="30"/>
      <c r="AT52" s="115">
        <f t="shared" si="3"/>
        <v>28</v>
      </c>
    </row>
    <row r="53" spans="1:46" s="116" customFormat="1" ht="39.75" customHeight="1">
      <c r="A53" s="138">
        <f t="shared" si="2"/>
        <v>49</v>
      </c>
      <c r="B53" s="30" t="s">
        <v>66</v>
      </c>
      <c r="C53" s="154" t="s">
        <v>103</v>
      </c>
      <c r="D53" s="30">
        <v>1</v>
      </c>
      <c r="E53" s="30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>
        <v>1</v>
      </c>
      <c r="N53" s="30">
        <v>1</v>
      </c>
      <c r="O53" s="30">
        <v>1</v>
      </c>
      <c r="P53" s="30">
        <v>1</v>
      </c>
      <c r="Q53" s="30">
        <v>1</v>
      </c>
      <c r="R53" s="30">
        <v>1</v>
      </c>
      <c r="S53" s="30">
        <v>1</v>
      </c>
      <c r="T53" s="30">
        <v>1</v>
      </c>
      <c r="U53" s="30">
        <v>1</v>
      </c>
      <c r="V53" s="30">
        <v>1</v>
      </c>
      <c r="W53" s="30">
        <v>1</v>
      </c>
      <c r="X53" s="30">
        <v>1</v>
      </c>
      <c r="Y53" s="30">
        <v>1</v>
      </c>
      <c r="Z53" s="30">
        <v>1</v>
      </c>
      <c r="AA53" s="30">
        <v>1</v>
      </c>
      <c r="AB53" s="30">
        <v>1</v>
      </c>
      <c r="AC53" s="30">
        <v>1</v>
      </c>
      <c r="AD53" s="30">
        <v>1</v>
      </c>
      <c r="AE53" s="30">
        <v>1</v>
      </c>
      <c r="AF53" s="30">
        <v>1</v>
      </c>
      <c r="AG53" s="30">
        <v>1</v>
      </c>
      <c r="AH53" s="30">
        <v>1</v>
      </c>
      <c r="AI53" s="30"/>
      <c r="AJ53" s="30">
        <v>1</v>
      </c>
      <c r="AK53" s="30">
        <v>1</v>
      </c>
      <c r="AL53" s="30"/>
      <c r="AM53" s="30"/>
      <c r="AN53" s="30"/>
      <c r="AO53" s="30"/>
      <c r="AP53" s="30"/>
      <c r="AQ53" s="30"/>
      <c r="AR53" s="30"/>
      <c r="AS53" s="30"/>
      <c r="AT53" s="115">
        <f t="shared" si="3"/>
        <v>33</v>
      </c>
    </row>
    <row r="54" spans="1:46" s="116" customFormat="1" ht="39.75" customHeight="1">
      <c r="A54" s="138">
        <f t="shared" si="2"/>
        <v>50</v>
      </c>
      <c r="B54" s="30" t="s">
        <v>67</v>
      </c>
      <c r="C54" s="154" t="s">
        <v>103</v>
      </c>
      <c r="D54" s="30">
        <v>1</v>
      </c>
      <c r="E54" s="30">
        <v>1</v>
      </c>
      <c r="F54" s="30">
        <v>1</v>
      </c>
      <c r="G54" s="30"/>
      <c r="H54" s="30">
        <v>1</v>
      </c>
      <c r="I54" s="30">
        <v>1</v>
      </c>
      <c r="J54" s="30">
        <v>1</v>
      </c>
      <c r="K54" s="30">
        <v>1</v>
      </c>
      <c r="L54" s="30">
        <v>1</v>
      </c>
      <c r="M54" s="30">
        <v>1</v>
      </c>
      <c r="N54" s="30">
        <v>1</v>
      </c>
      <c r="O54" s="30">
        <v>1</v>
      </c>
      <c r="P54" s="30">
        <v>1</v>
      </c>
      <c r="Q54" s="30">
        <v>1</v>
      </c>
      <c r="R54" s="30">
        <v>1</v>
      </c>
      <c r="S54" s="30">
        <v>1</v>
      </c>
      <c r="T54" s="30"/>
      <c r="U54" s="30">
        <v>1</v>
      </c>
      <c r="V54" s="30"/>
      <c r="W54" s="30">
        <v>1</v>
      </c>
      <c r="X54" s="30">
        <v>1</v>
      </c>
      <c r="Y54" s="30">
        <v>1</v>
      </c>
      <c r="Z54" s="30">
        <v>1</v>
      </c>
      <c r="AA54" s="30">
        <v>1</v>
      </c>
      <c r="AB54" s="30">
        <v>1</v>
      </c>
      <c r="AC54" s="30">
        <v>1</v>
      </c>
      <c r="AD54" s="30">
        <v>1</v>
      </c>
      <c r="AE54" s="30">
        <v>1</v>
      </c>
      <c r="AF54" s="30">
        <v>1</v>
      </c>
      <c r="AG54" s="30"/>
      <c r="AH54" s="30">
        <v>1</v>
      </c>
      <c r="AI54" s="30">
        <v>1</v>
      </c>
      <c r="AJ54" s="30">
        <v>1</v>
      </c>
      <c r="AK54" s="30">
        <v>1</v>
      </c>
      <c r="AL54" s="30"/>
      <c r="AM54" s="30"/>
      <c r="AN54" s="30"/>
      <c r="AO54" s="30"/>
      <c r="AP54" s="30"/>
      <c r="AQ54" s="30"/>
      <c r="AR54" s="30"/>
      <c r="AS54" s="30"/>
      <c r="AT54" s="115">
        <f t="shared" si="3"/>
        <v>30</v>
      </c>
    </row>
    <row r="55" spans="1:46" s="116" customFormat="1" ht="39.75" customHeight="1">
      <c r="A55" s="138">
        <f t="shared" si="2"/>
        <v>51</v>
      </c>
      <c r="B55" s="30" t="s">
        <v>69</v>
      </c>
      <c r="C55" s="154" t="s">
        <v>102</v>
      </c>
      <c r="D55" s="30">
        <v>1</v>
      </c>
      <c r="E55" s="30">
        <v>1</v>
      </c>
      <c r="F55" s="30">
        <v>1</v>
      </c>
      <c r="G55" s="30">
        <v>1</v>
      </c>
      <c r="H55" s="30">
        <v>1</v>
      </c>
      <c r="I55" s="30">
        <v>1</v>
      </c>
      <c r="J55" s="30">
        <v>1</v>
      </c>
      <c r="K55" s="30">
        <v>1</v>
      </c>
      <c r="L55" s="30">
        <v>1</v>
      </c>
      <c r="M55" s="30">
        <v>1</v>
      </c>
      <c r="N55" s="30">
        <v>1</v>
      </c>
      <c r="O55" s="30">
        <v>1</v>
      </c>
      <c r="P55" s="30">
        <v>1</v>
      </c>
      <c r="Q55" s="30">
        <v>1</v>
      </c>
      <c r="R55" s="30">
        <v>1</v>
      </c>
      <c r="S55" s="30">
        <v>1</v>
      </c>
      <c r="T55" s="30">
        <v>1</v>
      </c>
      <c r="U55" s="30">
        <v>1</v>
      </c>
      <c r="V55" s="30">
        <v>1</v>
      </c>
      <c r="W55" s="30">
        <v>1</v>
      </c>
      <c r="X55" s="30">
        <v>1</v>
      </c>
      <c r="Y55" s="30">
        <v>1</v>
      </c>
      <c r="Z55" s="30">
        <v>1</v>
      </c>
      <c r="AA55" s="30">
        <v>1</v>
      </c>
      <c r="AB55" s="30">
        <v>1</v>
      </c>
      <c r="AC55" s="30">
        <v>1</v>
      </c>
      <c r="AD55" s="30">
        <v>1</v>
      </c>
      <c r="AE55" s="30">
        <v>1</v>
      </c>
      <c r="AF55" s="30">
        <v>1</v>
      </c>
      <c r="AG55" s="30">
        <v>1</v>
      </c>
      <c r="AH55" s="30">
        <v>1</v>
      </c>
      <c r="AI55" s="30">
        <v>1</v>
      </c>
      <c r="AJ55" s="30">
        <v>1</v>
      </c>
      <c r="AK55" s="30">
        <v>1</v>
      </c>
      <c r="AL55" s="30"/>
      <c r="AM55" s="30"/>
      <c r="AN55" s="30"/>
      <c r="AO55" s="30"/>
      <c r="AP55" s="30"/>
      <c r="AQ55" s="30"/>
      <c r="AR55" s="30"/>
      <c r="AS55" s="30"/>
      <c r="AT55" s="115">
        <f t="shared" si="3"/>
        <v>34</v>
      </c>
    </row>
    <row r="56" spans="1:46" s="116" customFormat="1" ht="39.75" customHeight="1">
      <c r="A56" s="138">
        <f t="shared" si="2"/>
        <v>52</v>
      </c>
      <c r="B56" s="30" t="s">
        <v>70</v>
      </c>
      <c r="C56" s="154" t="s">
        <v>101</v>
      </c>
      <c r="D56" s="30">
        <v>1</v>
      </c>
      <c r="E56" s="30">
        <v>1</v>
      </c>
      <c r="F56" s="30">
        <v>1</v>
      </c>
      <c r="G56" s="30">
        <v>1</v>
      </c>
      <c r="H56" s="30">
        <v>1</v>
      </c>
      <c r="I56" s="30">
        <v>1</v>
      </c>
      <c r="J56" s="30">
        <v>1</v>
      </c>
      <c r="K56" s="30">
        <v>1</v>
      </c>
      <c r="L56" s="30">
        <v>1</v>
      </c>
      <c r="M56" s="30">
        <v>1</v>
      </c>
      <c r="N56" s="30">
        <v>1</v>
      </c>
      <c r="O56" s="30">
        <v>1</v>
      </c>
      <c r="P56" s="30">
        <v>1</v>
      </c>
      <c r="Q56" s="30"/>
      <c r="R56" s="30">
        <v>1</v>
      </c>
      <c r="S56" s="30"/>
      <c r="T56" s="30">
        <v>1</v>
      </c>
      <c r="U56" s="30">
        <v>1</v>
      </c>
      <c r="V56" s="30">
        <v>1</v>
      </c>
      <c r="W56" s="30">
        <v>1</v>
      </c>
      <c r="X56" s="30"/>
      <c r="Y56" s="30">
        <v>1</v>
      </c>
      <c r="Z56" s="30">
        <v>1</v>
      </c>
      <c r="AA56" s="30">
        <v>1</v>
      </c>
      <c r="AB56" s="30">
        <v>1</v>
      </c>
      <c r="AC56" s="30">
        <v>1</v>
      </c>
      <c r="AD56" s="30">
        <v>1</v>
      </c>
      <c r="AE56" s="30"/>
      <c r="AF56" s="30">
        <v>1</v>
      </c>
      <c r="AG56" s="30">
        <v>1</v>
      </c>
      <c r="AH56" s="30"/>
      <c r="AI56" s="30">
        <v>1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115">
        <f t="shared" si="3"/>
        <v>27</v>
      </c>
    </row>
    <row r="57" spans="1:46" s="116" customFormat="1" ht="39.75" customHeight="1">
      <c r="A57" s="138">
        <f t="shared" si="2"/>
        <v>53</v>
      </c>
      <c r="B57" s="30" t="s">
        <v>71</v>
      </c>
      <c r="C57" s="154" t="s">
        <v>100</v>
      </c>
      <c r="D57" s="30">
        <v>1</v>
      </c>
      <c r="E57" s="30">
        <v>1</v>
      </c>
      <c r="F57" s="30">
        <v>1</v>
      </c>
      <c r="G57" s="30">
        <v>1</v>
      </c>
      <c r="H57" s="30">
        <v>1</v>
      </c>
      <c r="I57" s="30">
        <v>1</v>
      </c>
      <c r="J57" s="30">
        <v>1</v>
      </c>
      <c r="K57" s="30">
        <v>1</v>
      </c>
      <c r="L57" s="30">
        <v>1</v>
      </c>
      <c r="M57" s="30">
        <v>1</v>
      </c>
      <c r="N57" s="30">
        <v>1</v>
      </c>
      <c r="O57" s="30">
        <v>1</v>
      </c>
      <c r="P57" s="30">
        <v>1</v>
      </c>
      <c r="Q57" s="30">
        <v>1</v>
      </c>
      <c r="R57" s="30">
        <v>1</v>
      </c>
      <c r="S57" s="30">
        <v>1</v>
      </c>
      <c r="T57" s="30">
        <v>1</v>
      </c>
      <c r="U57" s="30">
        <v>1</v>
      </c>
      <c r="V57" s="30">
        <v>1</v>
      </c>
      <c r="W57" s="30"/>
      <c r="X57" s="30">
        <v>1</v>
      </c>
      <c r="Y57" s="30">
        <v>1</v>
      </c>
      <c r="Z57" s="30">
        <v>1</v>
      </c>
      <c r="AA57" s="30">
        <v>1</v>
      </c>
      <c r="AB57" s="30">
        <v>1</v>
      </c>
      <c r="AC57" s="30">
        <v>1</v>
      </c>
      <c r="AD57" s="30">
        <v>1</v>
      </c>
      <c r="AE57" s="30">
        <v>1</v>
      </c>
      <c r="AF57" s="30">
        <v>1</v>
      </c>
      <c r="AG57" s="30"/>
      <c r="AH57" s="30"/>
      <c r="AI57" s="30">
        <v>1</v>
      </c>
      <c r="AJ57" s="30">
        <v>1</v>
      </c>
      <c r="AK57" s="30">
        <v>1</v>
      </c>
      <c r="AL57" s="30"/>
      <c r="AM57" s="30"/>
      <c r="AN57" s="30"/>
      <c r="AO57" s="30"/>
      <c r="AP57" s="30"/>
      <c r="AQ57" s="30"/>
      <c r="AR57" s="30"/>
      <c r="AS57" s="30"/>
      <c r="AT57" s="115">
        <f t="shared" si="3"/>
        <v>31</v>
      </c>
    </row>
    <row r="58" spans="1:46" s="116" customFormat="1" ht="39.75" customHeight="1">
      <c r="A58" s="138">
        <f t="shared" si="2"/>
        <v>54</v>
      </c>
      <c r="B58" s="30" t="s">
        <v>72</v>
      </c>
      <c r="C58" s="154" t="s">
        <v>104</v>
      </c>
      <c r="D58" s="30">
        <v>1</v>
      </c>
      <c r="E58" s="30">
        <v>1</v>
      </c>
      <c r="F58" s="30">
        <v>1</v>
      </c>
      <c r="G58" s="30"/>
      <c r="H58" s="30">
        <v>1</v>
      </c>
      <c r="I58" s="30">
        <v>1</v>
      </c>
      <c r="J58" s="30">
        <v>1</v>
      </c>
      <c r="K58" s="30">
        <v>1</v>
      </c>
      <c r="L58" s="30">
        <v>1</v>
      </c>
      <c r="M58" s="30"/>
      <c r="N58" s="30">
        <v>1</v>
      </c>
      <c r="O58" s="30"/>
      <c r="P58" s="30"/>
      <c r="Q58" s="30">
        <v>1</v>
      </c>
      <c r="R58" s="30"/>
      <c r="S58" s="30">
        <v>1</v>
      </c>
      <c r="T58" s="30">
        <v>1</v>
      </c>
      <c r="U58" s="30"/>
      <c r="V58" s="30">
        <v>1</v>
      </c>
      <c r="W58" s="30">
        <v>1</v>
      </c>
      <c r="X58" s="30">
        <v>1</v>
      </c>
      <c r="Y58" s="30"/>
      <c r="Z58" s="30"/>
      <c r="AA58" s="30"/>
      <c r="AB58" s="30"/>
      <c r="AC58" s="30">
        <v>1</v>
      </c>
      <c r="AD58" s="30">
        <v>1</v>
      </c>
      <c r="AE58" s="30"/>
      <c r="AF58" s="30">
        <v>1</v>
      </c>
      <c r="AG58" s="30"/>
      <c r="AH58" s="30"/>
      <c r="AI58" s="30">
        <v>1</v>
      </c>
      <c r="AJ58" s="30">
        <v>1</v>
      </c>
      <c r="AK58" s="30">
        <v>1</v>
      </c>
      <c r="AL58" s="30"/>
      <c r="AM58" s="30"/>
      <c r="AN58" s="30"/>
      <c r="AO58" s="30"/>
      <c r="AP58" s="30"/>
      <c r="AQ58" s="30"/>
      <c r="AR58" s="30"/>
      <c r="AS58" s="30"/>
      <c r="AT58" s="115">
        <f t="shared" si="3"/>
        <v>21</v>
      </c>
    </row>
    <row r="59" spans="1:46" s="116" customFormat="1" ht="39.75" customHeight="1">
      <c r="A59" s="138">
        <f t="shared" si="2"/>
        <v>55</v>
      </c>
      <c r="B59" s="30" t="s">
        <v>73</v>
      </c>
      <c r="C59" s="154" t="s">
        <v>100</v>
      </c>
      <c r="D59" s="30">
        <v>1</v>
      </c>
      <c r="E59" s="30">
        <v>1</v>
      </c>
      <c r="F59" s="30">
        <v>1</v>
      </c>
      <c r="G59" s="30">
        <v>1</v>
      </c>
      <c r="H59" s="30"/>
      <c r="I59" s="30">
        <v>1</v>
      </c>
      <c r="J59" s="30"/>
      <c r="K59" s="30">
        <v>1</v>
      </c>
      <c r="L59" s="30">
        <v>1</v>
      </c>
      <c r="M59" s="30"/>
      <c r="N59" s="30">
        <v>1</v>
      </c>
      <c r="O59" s="30">
        <v>1</v>
      </c>
      <c r="P59" s="30">
        <v>1</v>
      </c>
      <c r="Q59" s="30"/>
      <c r="R59" s="30">
        <v>1</v>
      </c>
      <c r="S59" s="30">
        <v>1</v>
      </c>
      <c r="T59" s="30">
        <v>1</v>
      </c>
      <c r="U59" s="30">
        <v>1</v>
      </c>
      <c r="V59" s="30">
        <v>1</v>
      </c>
      <c r="W59" s="30">
        <v>1</v>
      </c>
      <c r="X59" s="30">
        <v>1</v>
      </c>
      <c r="Y59" s="30">
        <v>1</v>
      </c>
      <c r="Z59" s="30">
        <v>1</v>
      </c>
      <c r="AA59" s="30"/>
      <c r="AB59" s="30">
        <v>1</v>
      </c>
      <c r="AC59" s="30">
        <v>1</v>
      </c>
      <c r="AD59" s="30">
        <v>1</v>
      </c>
      <c r="AE59" s="30">
        <v>1</v>
      </c>
      <c r="AF59" s="30">
        <v>1</v>
      </c>
      <c r="AG59" s="30">
        <v>1</v>
      </c>
      <c r="AH59" s="30"/>
      <c r="AI59" s="30"/>
      <c r="AJ59" s="30">
        <v>1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115">
        <f t="shared" si="3"/>
        <v>26</v>
      </c>
    </row>
    <row r="60" spans="1:46" s="116" customFormat="1" ht="39.75" customHeight="1">
      <c r="A60" s="138">
        <f t="shared" si="2"/>
        <v>56</v>
      </c>
      <c r="B60" s="30" t="s">
        <v>74</v>
      </c>
      <c r="C60" s="154" t="s">
        <v>98</v>
      </c>
      <c r="D60" s="30">
        <v>1</v>
      </c>
      <c r="E60" s="30">
        <v>1</v>
      </c>
      <c r="F60" s="30">
        <v>1</v>
      </c>
      <c r="G60" s="30">
        <v>1</v>
      </c>
      <c r="H60" s="30">
        <v>1</v>
      </c>
      <c r="I60" s="30">
        <v>1</v>
      </c>
      <c r="J60" s="30">
        <v>1</v>
      </c>
      <c r="K60" s="30">
        <v>1</v>
      </c>
      <c r="L60" s="30">
        <v>1</v>
      </c>
      <c r="M60" s="30">
        <v>1</v>
      </c>
      <c r="N60" s="30">
        <v>1</v>
      </c>
      <c r="O60" s="30">
        <v>1</v>
      </c>
      <c r="P60" s="30">
        <v>1</v>
      </c>
      <c r="Q60" s="30"/>
      <c r="R60" s="30">
        <v>1</v>
      </c>
      <c r="S60" s="30">
        <v>1</v>
      </c>
      <c r="T60" s="30">
        <v>1</v>
      </c>
      <c r="U60" s="30">
        <v>1</v>
      </c>
      <c r="V60" s="30">
        <v>1</v>
      </c>
      <c r="W60" s="30">
        <v>1</v>
      </c>
      <c r="X60" s="30">
        <v>1</v>
      </c>
      <c r="Y60" s="30">
        <v>1</v>
      </c>
      <c r="Z60" s="30">
        <v>1</v>
      </c>
      <c r="AA60" s="30">
        <v>1</v>
      </c>
      <c r="AB60" s="30">
        <v>1</v>
      </c>
      <c r="AC60" s="30">
        <v>1</v>
      </c>
      <c r="AD60" s="30">
        <v>1</v>
      </c>
      <c r="AE60" s="30">
        <v>1</v>
      </c>
      <c r="AF60" s="30">
        <v>1</v>
      </c>
      <c r="AG60" s="30">
        <v>1</v>
      </c>
      <c r="AH60" s="30">
        <v>1</v>
      </c>
      <c r="AI60" s="30">
        <v>1</v>
      </c>
      <c r="AJ60" s="30">
        <v>1</v>
      </c>
      <c r="AK60" s="30">
        <v>1</v>
      </c>
      <c r="AL60" s="30"/>
      <c r="AM60" s="30"/>
      <c r="AN60" s="30"/>
      <c r="AO60" s="30"/>
      <c r="AP60" s="30"/>
      <c r="AQ60" s="30"/>
      <c r="AR60" s="30"/>
      <c r="AS60" s="30"/>
      <c r="AT60" s="115">
        <f t="shared" si="3"/>
        <v>33</v>
      </c>
    </row>
    <row r="61" spans="1:46" s="116" customFormat="1" ht="39.75" customHeight="1">
      <c r="A61" s="138">
        <f t="shared" si="2"/>
        <v>57</v>
      </c>
      <c r="B61" s="30" t="s">
        <v>75</v>
      </c>
      <c r="C61" s="154" t="s">
        <v>101</v>
      </c>
      <c r="D61" s="30">
        <v>1</v>
      </c>
      <c r="E61" s="30">
        <v>1</v>
      </c>
      <c r="F61" s="30">
        <v>1</v>
      </c>
      <c r="G61" s="30">
        <v>1</v>
      </c>
      <c r="H61" s="30">
        <v>1</v>
      </c>
      <c r="I61" s="30">
        <v>1</v>
      </c>
      <c r="J61" s="30">
        <v>1</v>
      </c>
      <c r="K61" s="30">
        <v>1</v>
      </c>
      <c r="L61" s="30">
        <v>1</v>
      </c>
      <c r="M61" s="30">
        <v>1</v>
      </c>
      <c r="N61" s="30">
        <v>1</v>
      </c>
      <c r="O61" s="30"/>
      <c r="P61" s="30">
        <v>1</v>
      </c>
      <c r="Q61" s="30"/>
      <c r="R61" s="30">
        <v>1</v>
      </c>
      <c r="S61" s="30">
        <v>1</v>
      </c>
      <c r="T61" s="30">
        <v>1</v>
      </c>
      <c r="U61" s="30">
        <v>1</v>
      </c>
      <c r="V61" s="30">
        <v>1</v>
      </c>
      <c r="W61" s="30">
        <v>1</v>
      </c>
      <c r="X61" s="30">
        <v>1</v>
      </c>
      <c r="Y61" s="30">
        <v>1</v>
      </c>
      <c r="Z61" s="30">
        <v>1</v>
      </c>
      <c r="AA61" s="30">
        <v>1</v>
      </c>
      <c r="AB61" s="30">
        <v>1</v>
      </c>
      <c r="AC61" s="30">
        <v>1</v>
      </c>
      <c r="AD61" s="30">
        <v>1</v>
      </c>
      <c r="AE61" s="30">
        <v>1</v>
      </c>
      <c r="AF61" s="30">
        <v>1</v>
      </c>
      <c r="AG61" s="30"/>
      <c r="AH61" s="30">
        <v>1</v>
      </c>
      <c r="AI61" s="30">
        <v>1</v>
      </c>
      <c r="AJ61" s="30">
        <v>1</v>
      </c>
      <c r="AK61" s="30">
        <v>1</v>
      </c>
      <c r="AL61" s="30"/>
      <c r="AM61" s="30"/>
      <c r="AN61" s="30"/>
      <c r="AO61" s="30"/>
      <c r="AP61" s="30"/>
      <c r="AQ61" s="30"/>
      <c r="AR61" s="30"/>
      <c r="AS61" s="30"/>
      <c r="AT61" s="115">
        <f t="shared" si="3"/>
        <v>31</v>
      </c>
    </row>
    <row r="62" spans="1:46" s="116" customFormat="1" ht="39.75" customHeight="1">
      <c r="A62" s="138">
        <f t="shared" si="2"/>
        <v>58</v>
      </c>
      <c r="B62" s="30" t="s">
        <v>76</v>
      </c>
      <c r="C62" s="154" t="s">
        <v>104</v>
      </c>
      <c r="D62" s="30">
        <v>1</v>
      </c>
      <c r="E62" s="30">
        <v>1</v>
      </c>
      <c r="F62" s="30">
        <v>1</v>
      </c>
      <c r="G62" s="30">
        <v>1</v>
      </c>
      <c r="H62" s="30">
        <v>1</v>
      </c>
      <c r="I62" s="30">
        <v>1</v>
      </c>
      <c r="J62" s="30">
        <v>1</v>
      </c>
      <c r="K62" s="30">
        <v>1</v>
      </c>
      <c r="L62" s="30">
        <v>1</v>
      </c>
      <c r="M62" s="30">
        <v>1</v>
      </c>
      <c r="N62" s="30">
        <v>1</v>
      </c>
      <c r="O62" s="30"/>
      <c r="P62" s="30"/>
      <c r="Q62" s="30"/>
      <c r="R62" s="30">
        <v>1</v>
      </c>
      <c r="S62" s="30">
        <v>1</v>
      </c>
      <c r="T62" s="30">
        <v>1</v>
      </c>
      <c r="U62" s="30">
        <v>1</v>
      </c>
      <c r="V62" s="30">
        <v>1</v>
      </c>
      <c r="W62" s="30">
        <v>1</v>
      </c>
      <c r="X62" s="30"/>
      <c r="Y62" s="30">
        <v>1</v>
      </c>
      <c r="Z62" s="30"/>
      <c r="AA62" s="30">
        <v>1</v>
      </c>
      <c r="AB62" s="30"/>
      <c r="AC62" s="30"/>
      <c r="AD62" s="30">
        <v>1</v>
      </c>
      <c r="AE62" s="30"/>
      <c r="AF62" s="30">
        <v>1</v>
      </c>
      <c r="AG62" s="30"/>
      <c r="AH62" s="30">
        <v>1</v>
      </c>
      <c r="AI62" s="30">
        <v>1</v>
      </c>
      <c r="AJ62" s="30">
        <v>1</v>
      </c>
      <c r="AK62" s="30">
        <v>1</v>
      </c>
      <c r="AL62" s="30"/>
      <c r="AM62" s="30"/>
      <c r="AN62" s="30"/>
      <c r="AO62" s="30"/>
      <c r="AP62" s="30"/>
      <c r="AQ62" s="30"/>
      <c r="AR62" s="30"/>
      <c r="AS62" s="30"/>
      <c r="AT62" s="115">
        <f t="shared" si="3"/>
        <v>25</v>
      </c>
    </row>
    <row r="63" spans="1:46" s="116" customFormat="1" ht="39.75" customHeight="1">
      <c r="A63" s="138">
        <f t="shared" si="2"/>
        <v>59</v>
      </c>
      <c r="B63" s="30" t="s">
        <v>77</v>
      </c>
      <c r="C63" s="154" t="s">
        <v>100</v>
      </c>
      <c r="D63" s="30">
        <v>1</v>
      </c>
      <c r="E63" s="30">
        <v>1</v>
      </c>
      <c r="F63" s="30">
        <v>1</v>
      </c>
      <c r="G63" s="30">
        <v>1</v>
      </c>
      <c r="H63" s="30">
        <v>1</v>
      </c>
      <c r="I63" s="30">
        <v>1</v>
      </c>
      <c r="J63" s="30">
        <v>1</v>
      </c>
      <c r="K63" s="30">
        <v>1</v>
      </c>
      <c r="L63" s="30">
        <v>1</v>
      </c>
      <c r="M63" s="30">
        <v>1</v>
      </c>
      <c r="N63" s="30">
        <v>1</v>
      </c>
      <c r="O63" s="30">
        <v>1</v>
      </c>
      <c r="P63" s="30">
        <v>1</v>
      </c>
      <c r="Q63" s="30">
        <v>1</v>
      </c>
      <c r="R63" s="30">
        <v>1</v>
      </c>
      <c r="S63" s="30">
        <v>1</v>
      </c>
      <c r="T63" s="30">
        <v>1</v>
      </c>
      <c r="U63" s="30">
        <v>1</v>
      </c>
      <c r="V63" s="30"/>
      <c r="W63" s="30">
        <v>1</v>
      </c>
      <c r="X63" s="30">
        <v>1</v>
      </c>
      <c r="Y63" s="30">
        <v>1</v>
      </c>
      <c r="Z63" s="30">
        <v>1</v>
      </c>
      <c r="AA63" s="30"/>
      <c r="AB63" s="30"/>
      <c r="AC63" s="30">
        <v>1</v>
      </c>
      <c r="AD63" s="30">
        <v>1</v>
      </c>
      <c r="AE63" s="30">
        <v>1</v>
      </c>
      <c r="AF63" s="30">
        <v>1</v>
      </c>
      <c r="AG63" s="30">
        <v>1</v>
      </c>
      <c r="AH63" s="30">
        <v>1</v>
      </c>
      <c r="AI63" s="30">
        <v>1</v>
      </c>
      <c r="AJ63" s="30">
        <v>1</v>
      </c>
      <c r="AK63" s="30">
        <v>1</v>
      </c>
      <c r="AL63" s="30"/>
      <c r="AM63" s="30"/>
      <c r="AN63" s="30"/>
      <c r="AO63" s="30"/>
      <c r="AP63" s="30"/>
      <c r="AQ63" s="30"/>
      <c r="AR63" s="30"/>
      <c r="AS63" s="30"/>
      <c r="AT63" s="115">
        <f t="shared" si="3"/>
        <v>31</v>
      </c>
    </row>
    <row r="64" spans="1:46" s="116" customFormat="1" ht="39.75" customHeight="1">
      <c r="A64" s="138">
        <f t="shared" si="2"/>
        <v>60</v>
      </c>
      <c r="B64" s="30" t="s">
        <v>78</v>
      </c>
      <c r="C64" s="154" t="s">
        <v>104</v>
      </c>
      <c r="D64" s="30">
        <v>1</v>
      </c>
      <c r="E64" s="30">
        <v>1</v>
      </c>
      <c r="F64" s="30"/>
      <c r="G64" s="30"/>
      <c r="H64" s="30"/>
      <c r="I64" s="30">
        <v>1</v>
      </c>
      <c r="J64" s="30"/>
      <c r="K64" s="30">
        <v>1</v>
      </c>
      <c r="L64" s="30">
        <v>1</v>
      </c>
      <c r="M64" s="30">
        <v>1</v>
      </c>
      <c r="N64" s="30">
        <v>1</v>
      </c>
      <c r="O64" s="30">
        <v>1</v>
      </c>
      <c r="P64" s="30">
        <v>1</v>
      </c>
      <c r="Q64" s="30"/>
      <c r="R64" s="30">
        <v>1</v>
      </c>
      <c r="S64" s="30"/>
      <c r="T64" s="30">
        <v>1</v>
      </c>
      <c r="U64" s="30">
        <v>1</v>
      </c>
      <c r="V64" s="30">
        <v>1</v>
      </c>
      <c r="W64" s="30">
        <v>1</v>
      </c>
      <c r="X64" s="30">
        <v>1</v>
      </c>
      <c r="Y64" s="30"/>
      <c r="Z64" s="30">
        <v>1</v>
      </c>
      <c r="AA64" s="30">
        <v>1</v>
      </c>
      <c r="AB64" s="30"/>
      <c r="AC64" s="30">
        <v>1</v>
      </c>
      <c r="AD64" s="30">
        <v>1</v>
      </c>
      <c r="AE64" s="30">
        <v>1</v>
      </c>
      <c r="AF64" s="30">
        <v>1</v>
      </c>
      <c r="AG64" s="30">
        <v>1</v>
      </c>
      <c r="AH64" s="30">
        <v>1</v>
      </c>
      <c r="AI64" s="30">
        <v>1</v>
      </c>
      <c r="AJ64" s="30">
        <v>1</v>
      </c>
      <c r="AK64" s="30">
        <v>1</v>
      </c>
      <c r="AL64" s="30"/>
      <c r="AM64" s="30"/>
      <c r="AN64" s="30"/>
      <c r="AO64" s="30"/>
      <c r="AP64" s="30"/>
      <c r="AQ64" s="30"/>
      <c r="AR64" s="30"/>
      <c r="AS64" s="30"/>
      <c r="AT64" s="115">
        <f t="shared" si="3"/>
        <v>26</v>
      </c>
    </row>
    <row r="65" spans="1:46" s="116" customFormat="1" ht="39.75" customHeight="1">
      <c r="A65" s="138">
        <f t="shared" si="2"/>
        <v>61</v>
      </c>
      <c r="B65" s="30" t="s">
        <v>79</v>
      </c>
      <c r="C65" s="154" t="s">
        <v>104</v>
      </c>
      <c r="D65" s="30">
        <v>1</v>
      </c>
      <c r="E65" s="30">
        <v>1</v>
      </c>
      <c r="F65" s="30">
        <v>1</v>
      </c>
      <c r="G65" s="30">
        <v>1</v>
      </c>
      <c r="H65" s="30">
        <v>1</v>
      </c>
      <c r="I65" s="30">
        <v>1</v>
      </c>
      <c r="J65" s="30">
        <v>1</v>
      </c>
      <c r="K65" s="30">
        <v>1</v>
      </c>
      <c r="L65" s="30">
        <v>1</v>
      </c>
      <c r="M65" s="30">
        <v>1</v>
      </c>
      <c r="N65" s="30">
        <v>1</v>
      </c>
      <c r="O65" s="30">
        <v>1</v>
      </c>
      <c r="P65" s="30">
        <v>1</v>
      </c>
      <c r="Q65" s="30"/>
      <c r="R65" s="30">
        <v>1</v>
      </c>
      <c r="S65" s="30">
        <v>1</v>
      </c>
      <c r="T65" s="30">
        <v>1</v>
      </c>
      <c r="U65" s="30">
        <v>1</v>
      </c>
      <c r="V65" s="30">
        <v>1</v>
      </c>
      <c r="W65" s="30">
        <v>1</v>
      </c>
      <c r="X65" s="30">
        <v>1</v>
      </c>
      <c r="Y65" s="30">
        <v>1</v>
      </c>
      <c r="Z65" s="30">
        <v>1</v>
      </c>
      <c r="AA65" s="30">
        <v>1</v>
      </c>
      <c r="AB65" s="30">
        <v>1</v>
      </c>
      <c r="AC65" s="30">
        <v>1</v>
      </c>
      <c r="AD65" s="30">
        <v>1</v>
      </c>
      <c r="AE65" s="30"/>
      <c r="AF65" s="30">
        <v>1</v>
      </c>
      <c r="AG65" s="30">
        <v>1</v>
      </c>
      <c r="AH65" s="30"/>
      <c r="AI65" s="30">
        <v>1</v>
      </c>
      <c r="AJ65" s="30">
        <v>1</v>
      </c>
      <c r="AK65" s="30">
        <v>1</v>
      </c>
      <c r="AL65" s="30"/>
      <c r="AM65" s="30"/>
      <c r="AN65" s="30"/>
      <c r="AO65" s="30"/>
      <c r="AP65" s="30"/>
      <c r="AQ65" s="30"/>
      <c r="AR65" s="30"/>
      <c r="AS65" s="30"/>
      <c r="AT65" s="115">
        <f t="shared" si="3"/>
        <v>31</v>
      </c>
    </row>
    <row r="66" spans="1:46" s="116" customFormat="1" ht="39.75" customHeight="1">
      <c r="A66" s="138">
        <f t="shared" si="2"/>
        <v>62</v>
      </c>
      <c r="B66" s="30" t="s">
        <v>82</v>
      </c>
      <c r="C66" s="154" t="s">
        <v>108</v>
      </c>
      <c r="D66" s="30">
        <v>1</v>
      </c>
      <c r="E66" s="30">
        <v>1</v>
      </c>
      <c r="F66" s="30">
        <v>1</v>
      </c>
      <c r="G66" s="30">
        <v>1</v>
      </c>
      <c r="H66" s="30">
        <v>1</v>
      </c>
      <c r="I66" s="30">
        <v>1</v>
      </c>
      <c r="J66" s="30">
        <v>1</v>
      </c>
      <c r="K66" s="30">
        <v>1</v>
      </c>
      <c r="L66" s="30">
        <v>1</v>
      </c>
      <c r="M66" s="30">
        <v>1</v>
      </c>
      <c r="N66" s="30">
        <v>1</v>
      </c>
      <c r="O66" s="30">
        <v>1</v>
      </c>
      <c r="P66" s="30">
        <v>1</v>
      </c>
      <c r="Q66" s="30">
        <v>1</v>
      </c>
      <c r="R66" s="30">
        <v>1</v>
      </c>
      <c r="S66" s="30">
        <v>1</v>
      </c>
      <c r="T66" s="30">
        <v>1</v>
      </c>
      <c r="U66" s="30">
        <v>1</v>
      </c>
      <c r="V66" s="30">
        <v>1</v>
      </c>
      <c r="W66" s="30">
        <v>1</v>
      </c>
      <c r="X66" s="30">
        <v>1</v>
      </c>
      <c r="Y66" s="30">
        <v>1</v>
      </c>
      <c r="Z66" s="30"/>
      <c r="AA66" s="30"/>
      <c r="AB66" s="30">
        <v>1</v>
      </c>
      <c r="AC66" s="30">
        <v>1</v>
      </c>
      <c r="AD66" s="30">
        <v>1</v>
      </c>
      <c r="AE66" s="30">
        <v>1</v>
      </c>
      <c r="AF66" s="30">
        <v>1</v>
      </c>
      <c r="AG66" s="30">
        <v>1</v>
      </c>
      <c r="AH66" s="30">
        <v>1</v>
      </c>
      <c r="AI66" s="30">
        <v>1</v>
      </c>
      <c r="AJ66" s="30">
        <v>1</v>
      </c>
      <c r="AK66" s="30">
        <v>1</v>
      </c>
      <c r="AL66" s="30"/>
      <c r="AM66" s="30"/>
      <c r="AN66" s="30"/>
      <c r="AO66" s="30"/>
      <c r="AP66" s="30"/>
      <c r="AQ66" s="30"/>
      <c r="AR66" s="30"/>
      <c r="AS66" s="30"/>
      <c r="AT66" s="115">
        <f t="shared" si="3"/>
        <v>32</v>
      </c>
    </row>
    <row r="67" spans="1:46" s="116" customFormat="1" ht="39.75" customHeight="1">
      <c r="A67" s="138">
        <f t="shared" si="2"/>
        <v>63</v>
      </c>
      <c r="B67" s="30" t="s">
        <v>80</v>
      </c>
      <c r="C67" s="154" t="s">
        <v>105</v>
      </c>
      <c r="D67" s="30">
        <v>1</v>
      </c>
      <c r="E67" s="30">
        <v>1</v>
      </c>
      <c r="F67" s="30">
        <v>1</v>
      </c>
      <c r="G67" s="30">
        <v>1</v>
      </c>
      <c r="H67" s="30">
        <v>1</v>
      </c>
      <c r="I67" s="30">
        <v>1</v>
      </c>
      <c r="J67" s="30">
        <v>1</v>
      </c>
      <c r="K67" s="30">
        <v>1</v>
      </c>
      <c r="L67" s="30">
        <v>1</v>
      </c>
      <c r="M67" s="30">
        <v>1</v>
      </c>
      <c r="N67" s="30">
        <v>1</v>
      </c>
      <c r="O67" s="30">
        <v>1</v>
      </c>
      <c r="P67" s="30">
        <v>1</v>
      </c>
      <c r="Q67" s="30">
        <v>1</v>
      </c>
      <c r="R67" s="30">
        <v>1</v>
      </c>
      <c r="S67" s="30">
        <v>1</v>
      </c>
      <c r="T67" s="30">
        <v>1</v>
      </c>
      <c r="U67" s="30">
        <v>1</v>
      </c>
      <c r="V67" s="30">
        <v>1</v>
      </c>
      <c r="W67" s="30">
        <v>1</v>
      </c>
      <c r="X67" s="30">
        <v>1</v>
      </c>
      <c r="Y67" s="30">
        <v>1</v>
      </c>
      <c r="Z67" s="30">
        <v>1</v>
      </c>
      <c r="AA67" s="30"/>
      <c r="AB67" s="30"/>
      <c r="AC67" s="30"/>
      <c r="AD67" s="30"/>
      <c r="AE67" s="30"/>
      <c r="AF67" s="30">
        <v>1</v>
      </c>
      <c r="AG67" s="30">
        <v>1</v>
      </c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115">
        <f t="shared" si="3"/>
        <v>25</v>
      </c>
    </row>
    <row r="68" spans="1:46" s="116" customFormat="1" ht="39.75" customHeight="1">
      <c r="A68" s="138">
        <f t="shared" si="2"/>
        <v>64</v>
      </c>
      <c r="B68" s="30" t="s">
        <v>81</v>
      </c>
      <c r="C68" s="154" t="s">
        <v>102</v>
      </c>
      <c r="D68" s="30">
        <v>1</v>
      </c>
      <c r="E68" s="30">
        <v>1</v>
      </c>
      <c r="F68" s="30">
        <v>1</v>
      </c>
      <c r="G68" s="30">
        <v>1</v>
      </c>
      <c r="H68" s="30">
        <v>1</v>
      </c>
      <c r="I68" s="30">
        <v>1</v>
      </c>
      <c r="J68" s="30">
        <v>1</v>
      </c>
      <c r="K68" s="30">
        <v>1</v>
      </c>
      <c r="L68" s="30">
        <v>1</v>
      </c>
      <c r="M68" s="30">
        <v>1</v>
      </c>
      <c r="N68" s="30">
        <v>1</v>
      </c>
      <c r="O68" s="30">
        <v>1</v>
      </c>
      <c r="P68" s="30">
        <v>1</v>
      </c>
      <c r="Q68" s="30">
        <v>1</v>
      </c>
      <c r="R68" s="30">
        <v>1</v>
      </c>
      <c r="S68" s="30">
        <v>1</v>
      </c>
      <c r="T68" s="30">
        <v>1</v>
      </c>
      <c r="U68" s="30">
        <v>1</v>
      </c>
      <c r="V68" s="30"/>
      <c r="W68" s="30">
        <v>1</v>
      </c>
      <c r="X68" s="30">
        <v>1</v>
      </c>
      <c r="Y68" s="30">
        <v>1</v>
      </c>
      <c r="Z68" s="30">
        <v>1</v>
      </c>
      <c r="AA68" s="30">
        <v>1</v>
      </c>
      <c r="AB68" s="30">
        <v>1</v>
      </c>
      <c r="AC68" s="30">
        <v>1</v>
      </c>
      <c r="AD68" s="30">
        <v>1</v>
      </c>
      <c r="AE68" s="30">
        <v>1</v>
      </c>
      <c r="AF68" s="30"/>
      <c r="AG68" s="30">
        <v>1</v>
      </c>
      <c r="AH68" s="30">
        <v>1</v>
      </c>
      <c r="AI68" s="30">
        <v>1</v>
      </c>
      <c r="AJ68" s="30">
        <v>1</v>
      </c>
      <c r="AK68" s="30">
        <v>1</v>
      </c>
      <c r="AL68" s="30"/>
      <c r="AM68" s="30"/>
      <c r="AN68" s="30"/>
      <c r="AO68" s="30"/>
      <c r="AP68" s="30"/>
      <c r="AQ68" s="30"/>
      <c r="AR68" s="30"/>
      <c r="AS68" s="30"/>
      <c r="AT68" s="115">
        <f t="shared" si="3"/>
        <v>32</v>
      </c>
    </row>
    <row r="69" spans="1:46" s="26" customFormat="1" ht="15.75" thickBot="1">
      <c r="A69" s="290" t="s">
        <v>2</v>
      </c>
      <c r="B69" s="291"/>
      <c r="C69" s="155"/>
      <c r="D69" s="110">
        <f>SUM(D5:D68)</f>
        <v>61</v>
      </c>
      <c r="E69" s="110">
        <f>SUM(E5:E68)</f>
        <v>60</v>
      </c>
      <c r="F69" s="110">
        <f>SUM(F5:F68)</f>
        <v>59</v>
      </c>
      <c r="G69" s="110">
        <f aca="true" t="shared" si="4" ref="G69:AS69">SUM(G5:G68)</f>
        <v>50</v>
      </c>
      <c r="H69" s="111">
        <f t="shared" si="4"/>
        <v>56</v>
      </c>
      <c r="I69" s="111">
        <f t="shared" si="4"/>
        <v>57</v>
      </c>
      <c r="J69" s="111">
        <f t="shared" si="4"/>
        <v>56</v>
      </c>
      <c r="K69" s="111">
        <f t="shared" si="4"/>
        <v>60</v>
      </c>
      <c r="L69" s="111">
        <f t="shared" si="4"/>
        <v>57</v>
      </c>
      <c r="M69" s="111">
        <f t="shared" si="4"/>
        <v>55</v>
      </c>
      <c r="N69" s="111">
        <f t="shared" si="4"/>
        <v>58</v>
      </c>
      <c r="O69" s="111">
        <f t="shared" si="4"/>
        <v>44</v>
      </c>
      <c r="P69" s="111">
        <f t="shared" si="4"/>
        <v>54</v>
      </c>
      <c r="Q69" s="111">
        <f t="shared" si="4"/>
        <v>38</v>
      </c>
      <c r="R69" s="111">
        <f t="shared" si="4"/>
        <v>58</v>
      </c>
      <c r="S69" s="111">
        <f t="shared" si="4"/>
        <v>56</v>
      </c>
      <c r="T69" s="111">
        <f t="shared" si="4"/>
        <v>60</v>
      </c>
      <c r="U69" s="111">
        <f t="shared" si="4"/>
        <v>56</v>
      </c>
      <c r="V69" s="111">
        <f t="shared" si="4"/>
        <v>51</v>
      </c>
      <c r="W69" s="111">
        <f t="shared" si="4"/>
        <v>55</v>
      </c>
      <c r="X69" s="111">
        <f t="shared" si="4"/>
        <v>54</v>
      </c>
      <c r="Y69" s="111">
        <f t="shared" si="4"/>
        <v>59</v>
      </c>
      <c r="Z69" s="111">
        <f t="shared" si="4"/>
        <v>50</v>
      </c>
      <c r="AA69" s="111">
        <f t="shared" si="4"/>
        <v>43</v>
      </c>
      <c r="AB69" s="111">
        <f t="shared" si="4"/>
        <v>47</v>
      </c>
      <c r="AC69" s="111">
        <f t="shared" si="4"/>
        <v>58</v>
      </c>
      <c r="AD69" s="111">
        <f t="shared" si="4"/>
        <v>57</v>
      </c>
      <c r="AE69" s="111">
        <f t="shared" si="4"/>
        <v>49</v>
      </c>
      <c r="AF69" s="111">
        <f t="shared" si="4"/>
        <v>57</v>
      </c>
      <c r="AG69" s="111">
        <f t="shared" si="4"/>
        <v>53</v>
      </c>
      <c r="AH69" s="111">
        <f t="shared" si="4"/>
        <v>40</v>
      </c>
      <c r="AI69" s="111">
        <f t="shared" si="4"/>
        <v>50</v>
      </c>
      <c r="AJ69" s="111">
        <f t="shared" si="4"/>
        <v>45</v>
      </c>
      <c r="AK69" s="111">
        <f t="shared" si="4"/>
        <v>55</v>
      </c>
      <c r="AL69" s="111">
        <f t="shared" si="4"/>
        <v>0</v>
      </c>
      <c r="AM69" s="111">
        <f t="shared" si="4"/>
        <v>0</v>
      </c>
      <c r="AN69" s="111">
        <f t="shared" si="4"/>
        <v>0</v>
      </c>
      <c r="AO69" s="111">
        <f t="shared" si="4"/>
        <v>0</v>
      </c>
      <c r="AP69" s="111">
        <f t="shared" si="4"/>
        <v>0</v>
      </c>
      <c r="AQ69" s="111">
        <f t="shared" si="4"/>
        <v>0</v>
      </c>
      <c r="AR69" s="111">
        <f t="shared" si="4"/>
        <v>0</v>
      </c>
      <c r="AS69" s="108">
        <f t="shared" si="4"/>
        <v>0</v>
      </c>
      <c r="AT69" s="28"/>
    </row>
    <row r="70" spans="1:45" ht="13.5">
      <c r="A70" s="25" t="s">
        <v>1</v>
      </c>
      <c r="AR70" s="109"/>
      <c r="AS70" s="109"/>
    </row>
    <row r="71" spans="44:45" ht="13.5">
      <c r="AR71" s="109"/>
      <c r="AS71" s="109"/>
    </row>
    <row r="72" spans="1:46" s="116" customFormat="1" ht="42.75" customHeight="1">
      <c r="A72" s="138">
        <f>A71+1</f>
        <v>1</v>
      </c>
      <c r="B72" s="30" t="s">
        <v>114</v>
      </c>
      <c r="C72" s="154" t="s">
        <v>100</v>
      </c>
      <c r="D72" s="30">
        <v>1</v>
      </c>
      <c r="E72" s="30">
        <v>1</v>
      </c>
      <c r="F72" s="30">
        <v>1</v>
      </c>
      <c r="G72" s="30">
        <v>1</v>
      </c>
      <c r="H72" s="30">
        <v>1</v>
      </c>
      <c r="I72" s="30">
        <v>1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115">
        <f>SUM(D72:AS72)</f>
        <v>6</v>
      </c>
    </row>
    <row r="73" spans="1:46" s="116" customFormat="1" ht="63.75" customHeight="1">
      <c r="A73" s="138">
        <f>A72+1</f>
        <v>2</v>
      </c>
      <c r="B73" s="139" t="s">
        <v>180</v>
      </c>
      <c r="C73" s="154" t="s">
        <v>102</v>
      </c>
      <c r="D73" s="30">
        <v>1</v>
      </c>
      <c r="E73" s="30">
        <v>1</v>
      </c>
      <c r="F73" s="30">
        <v>1</v>
      </c>
      <c r="G73" s="30">
        <v>1</v>
      </c>
      <c r="H73" s="30">
        <v>1</v>
      </c>
      <c r="I73" s="30">
        <v>1</v>
      </c>
      <c r="J73" s="30">
        <v>1</v>
      </c>
      <c r="K73" s="30">
        <v>1</v>
      </c>
      <c r="L73" s="30">
        <v>1</v>
      </c>
      <c r="M73" s="30"/>
      <c r="N73" s="30">
        <v>1</v>
      </c>
      <c r="O73" s="30">
        <v>1</v>
      </c>
      <c r="P73" s="30">
        <v>1</v>
      </c>
      <c r="Q73" s="30">
        <v>1</v>
      </c>
      <c r="R73" s="30">
        <v>1</v>
      </c>
      <c r="S73" s="30">
        <v>1</v>
      </c>
      <c r="T73" s="30">
        <v>1</v>
      </c>
      <c r="U73" s="30">
        <v>1</v>
      </c>
      <c r="V73" s="30">
        <v>1</v>
      </c>
      <c r="W73" s="30">
        <v>1</v>
      </c>
      <c r="X73" s="30">
        <v>1</v>
      </c>
      <c r="Y73" s="30">
        <v>1</v>
      </c>
      <c r="Z73" s="30">
        <v>1</v>
      </c>
      <c r="AA73" s="30">
        <v>1</v>
      </c>
      <c r="AB73" s="30">
        <v>1</v>
      </c>
      <c r="AC73" s="30">
        <v>1</v>
      </c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115">
        <f>SUM(D73:AS73)</f>
        <v>25</v>
      </c>
    </row>
    <row r="74" spans="1:46" s="116" customFormat="1" ht="56.25" customHeight="1">
      <c r="A74" s="138">
        <f>A73+1</f>
        <v>3</v>
      </c>
      <c r="B74" s="30" t="s">
        <v>181</v>
      </c>
      <c r="C74" s="154" t="s">
        <v>102</v>
      </c>
      <c r="D74" s="30">
        <v>1</v>
      </c>
      <c r="E74" s="30">
        <v>1</v>
      </c>
      <c r="F74" s="30">
        <v>1</v>
      </c>
      <c r="G74" s="30">
        <v>1</v>
      </c>
      <c r="H74" s="30">
        <v>1</v>
      </c>
      <c r="I74" s="30">
        <v>1</v>
      </c>
      <c r="J74" s="30">
        <v>1</v>
      </c>
      <c r="K74" s="30">
        <v>1</v>
      </c>
      <c r="L74" s="30">
        <v>1</v>
      </c>
      <c r="M74" s="30">
        <v>1</v>
      </c>
      <c r="N74" s="30">
        <v>1</v>
      </c>
      <c r="O74" s="30">
        <v>1</v>
      </c>
      <c r="P74" s="30">
        <v>1</v>
      </c>
      <c r="Q74" s="30">
        <v>1</v>
      </c>
      <c r="R74" s="30">
        <v>1</v>
      </c>
      <c r="S74" s="30">
        <v>1</v>
      </c>
      <c r="T74" s="30">
        <v>1</v>
      </c>
      <c r="U74" s="30">
        <v>1</v>
      </c>
      <c r="V74" s="30">
        <v>1</v>
      </c>
      <c r="W74" s="30">
        <v>1</v>
      </c>
      <c r="X74" s="30">
        <v>1</v>
      </c>
      <c r="Y74" s="30">
        <v>1</v>
      </c>
      <c r="Z74" s="30">
        <v>1</v>
      </c>
      <c r="AA74" s="30">
        <v>1</v>
      </c>
      <c r="AB74" s="30">
        <v>1</v>
      </c>
      <c r="AC74" s="30">
        <v>1</v>
      </c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115">
        <f>SUM(D74:AS74)</f>
        <v>26</v>
      </c>
    </row>
    <row r="75" spans="44:45" ht="13.5">
      <c r="AR75" s="109"/>
      <c r="AS75" s="109"/>
    </row>
    <row r="76" spans="44:45" ht="13.5">
      <c r="AR76" s="109"/>
      <c r="AS76" s="109"/>
    </row>
    <row r="77" spans="44:45" ht="13.5">
      <c r="AR77" s="109"/>
      <c r="AS77" s="109"/>
    </row>
    <row r="78" spans="44:45" ht="13.5">
      <c r="AR78" s="109"/>
      <c r="AS78" s="109"/>
    </row>
    <row r="79" spans="44:45" ht="13.5">
      <c r="AR79" s="109"/>
      <c r="AS79" s="109"/>
    </row>
    <row r="80" spans="44:45" ht="13.5">
      <c r="AR80" s="109"/>
      <c r="AS80" s="109"/>
    </row>
    <row r="81" spans="44:45" ht="13.5">
      <c r="AR81" s="109"/>
      <c r="AS81" s="109"/>
    </row>
    <row r="82" spans="44:45" ht="13.5">
      <c r="AR82" s="109"/>
      <c r="AS82" s="109"/>
    </row>
    <row r="83" spans="44:45" ht="13.5">
      <c r="AR83" s="109"/>
      <c r="AS83" s="109"/>
    </row>
    <row r="84" spans="44:45" ht="13.5">
      <c r="AR84" s="109"/>
      <c r="AS84" s="109"/>
    </row>
    <row r="85" spans="44:45" ht="13.5">
      <c r="AR85" s="109"/>
      <c r="AS85" s="109"/>
    </row>
    <row r="86" spans="44:45" ht="13.5">
      <c r="AR86" s="109"/>
      <c r="AS86" s="109"/>
    </row>
    <row r="87" spans="44:45" ht="13.5">
      <c r="AR87" s="109"/>
      <c r="AS87" s="109"/>
    </row>
    <row r="88" spans="44:45" ht="13.5">
      <c r="AR88" s="109"/>
      <c r="AS88" s="109"/>
    </row>
    <row r="89" spans="44:45" ht="13.5">
      <c r="AR89" s="109"/>
      <c r="AS89" s="109"/>
    </row>
    <row r="90" spans="44:45" ht="13.5">
      <c r="AR90" s="109"/>
      <c r="AS90" s="109"/>
    </row>
    <row r="91" spans="44:45" ht="13.5">
      <c r="AR91" s="109"/>
      <c r="AS91" s="109"/>
    </row>
    <row r="92" spans="44:45" ht="13.5">
      <c r="AR92" s="109"/>
      <c r="AS92" s="109"/>
    </row>
    <row r="93" spans="44:45" ht="13.5">
      <c r="AR93" s="109"/>
      <c r="AS93" s="109"/>
    </row>
    <row r="94" spans="44:45" ht="13.5">
      <c r="AR94" s="109"/>
      <c r="AS94" s="109"/>
    </row>
    <row r="95" spans="44:45" ht="13.5">
      <c r="AR95" s="109"/>
      <c r="AS95" s="109"/>
    </row>
    <row r="96" spans="44:45" ht="13.5">
      <c r="AR96" s="109"/>
      <c r="AS96" s="109"/>
    </row>
    <row r="97" spans="44:45" ht="13.5">
      <c r="AR97" s="109"/>
      <c r="AS97" s="109"/>
    </row>
    <row r="98" spans="44:45" ht="13.5">
      <c r="AR98" s="109"/>
      <c r="AS98" s="109"/>
    </row>
    <row r="99" spans="44:45" ht="13.5">
      <c r="AR99" s="109"/>
      <c r="AS99" s="109"/>
    </row>
    <row r="100" spans="44:45" ht="13.5">
      <c r="AR100" s="109"/>
      <c r="AS100" s="109"/>
    </row>
    <row r="101" spans="44:45" ht="13.5">
      <c r="AR101" s="109"/>
      <c r="AS101" s="109"/>
    </row>
    <row r="102" spans="44:45" ht="13.5">
      <c r="AR102" s="109"/>
      <c r="AS102" s="109"/>
    </row>
    <row r="103" spans="44:45" ht="13.5">
      <c r="AR103" s="109"/>
      <c r="AS103" s="109"/>
    </row>
    <row r="104" spans="44:45" ht="13.5">
      <c r="AR104" s="109"/>
      <c r="AS104" s="109"/>
    </row>
    <row r="105" spans="44:45" ht="13.5">
      <c r="AR105" s="109"/>
      <c r="AS105" s="109"/>
    </row>
    <row r="106" spans="44:45" ht="13.5">
      <c r="AR106" s="109"/>
      <c r="AS106" s="109"/>
    </row>
    <row r="107" spans="44:45" ht="13.5">
      <c r="AR107" s="109"/>
      <c r="AS107" s="109"/>
    </row>
    <row r="108" spans="44:45" ht="13.5">
      <c r="AR108" s="109"/>
      <c r="AS108" s="109"/>
    </row>
    <row r="109" spans="44:45" ht="13.5">
      <c r="AR109" s="109"/>
      <c r="AS109" s="109"/>
    </row>
    <row r="110" spans="44:45" ht="13.5">
      <c r="AR110" s="109"/>
      <c r="AS110" s="109"/>
    </row>
    <row r="111" spans="44:45" ht="13.5">
      <c r="AR111" s="109"/>
      <c r="AS111" s="109"/>
    </row>
    <row r="112" spans="44:45" ht="13.5">
      <c r="AR112" s="109"/>
      <c r="AS112" s="109"/>
    </row>
    <row r="113" spans="44:45" ht="13.5">
      <c r="AR113" s="109"/>
      <c r="AS113" s="109"/>
    </row>
    <row r="114" spans="44:45" ht="13.5">
      <c r="AR114" s="109"/>
      <c r="AS114" s="109"/>
    </row>
    <row r="115" spans="44:45" ht="13.5">
      <c r="AR115" s="109"/>
      <c r="AS115" s="109"/>
    </row>
    <row r="116" spans="44:45" ht="13.5">
      <c r="AR116" s="109"/>
      <c r="AS116" s="109"/>
    </row>
    <row r="117" spans="44:45" ht="13.5">
      <c r="AR117" s="109"/>
      <c r="AS117" s="109"/>
    </row>
    <row r="118" spans="44:45" ht="13.5">
      <c r="AR118" s="109"/>
      <c r="AS118" s="109"/>
    </row>
    <row r="119" spans="44:45" ht="13.5">
      <c r="AR119" s="109"/>
      <c r="AS119" s="109"/>
    </row>
    <row r="120" spans="44:45" ht="13.5">
      <c r="AR120" s="109"/>
      <c r="AS120" s="109"/>
    </row>
    <row r="121" spans="44:45" ht="13.5">
      <c r="AR121" s="109"/>
      <c r="AS121" s="109"/>
    </row>
    <row r="122" spans="44:45" ht="13.5">
      <c r="AR122" s="109"/>
      <c r="AS122" s="109"/>
    </row>
    <row r="123" spans="44:45" ht="13.5">
      <c r="AR123" s="109"/>
      <c r="AS123" s="109"/>
    </row>
    <row r="124" spans="44:45" ht="13.5">
      <c r="AR124" s="109"/>
      <c r="AS124" s="109"/>
    </row>
    <row r="125" spans="44:45" ht="13.5">
      <c r="AR125" s="109"/>
      <c r="AS125" s="109"/>
    </row>
    <row r="126" spans="44:45" ht="13.5">
      <c r="AR126" s="109"/>
      <c r="AS126" s="109"/>
    </row>
    <row r="127" spans="44:45" ht="13.5">
      <c r="AR127" s="109"/>
      <c r="AS127" s="109"/>
    </row>
    <row r="128" spans="44:45" ht="13.5">
      <c r="AR128" s="109"/>
      <c r="AS128" s="109"/>
    </row>
    <row r="129" spans="44:45" ht="13.5">
      <c r="AR129" s="109"/>
      <c r="AS129" s="109"/>
    </row>
    <row r="130" spans="44:45" ht="13.5">
      <c r="AR130" s="109"/>
      <c r="AS130" s="109"/>
    </row>
    <row r="131" spans="44:45" ht="13.5">
      <c r="AR131" s="109"/>
      <c r="AS131" s="109"/>
    </row>
    <row r="132" spans="44:45" ht="13.5">
      <c r="AR132" s="109"/>
      <c r="AS132" s="109"/>
    </row>
    <row r="133" spans="44:45" ht="13.5">
      <c r="AR133" s="109"/>
      <c r="AS133" s="109"/>
    </row>
    <row r="134" spans="44:45" ht="13.5">
      <c r="AR134" s="109"/>
      <c r="AS134" s="109"/>
    </row>
    <row r="135" spans="44:45" ht="13.5">
      <c r="AR135" s="109"/>
      <c r="AS135" s="109"/>
    </row>
    <row r="136" spans="44:45" ht="13.5">
      <c r="AR136" s="109"/>
      <c r="AS136" s="109"/>
    </row>
    <row r="137" spans="44:45" ht="13.5">
      <c r="AR137" s="109"/>
      <c r="AS137" s="109"/>
    </row>
    <row r="138" spans="44:45" ht="13.5">
      <c r="AR138" s="109"/>
      <c r="AS138" s="109"/>
    </row>
    <row r="139" spans="44:45" ht="13.5">
      <c r="AR139" s="109"/>
      <c r="AS139" s="109"/>
    </row>
    <row r="140" spans="44:45" ht="13.5">
      <c r="AR140" s="109"/>
      <c r="AS140" s="109"/>
    </row>
    <row r="141" spans="44:45" ht="13.5">
      <c r="AR141" s="109"/>
      <c r="AS141" s="109"/>
    </row>
    <row r="142" spans="44:45" ht="13.5">
      <c r="AR142" s="109"/>
      <c r="AS142" s="109"/>
    </row>
    <row r="143" spans="44:45" ht="13.5">
      <c r="AR143" s="109"/>
      <c r="AS143" s="109"/>
    </row>
    <row r="144" spans="44:45" ht="13.5">
      <c r="AR144" s="109"/>
      <c r="AS144" s="109"/>
    </row>
    <row r="145" spans="44:45" ht="13.5">
      <c r="AR145" s="109"/>
      <c r="AS145" s="109"/>
    </row>
    <row r="146" spans="44:45" ht="13.5">
      <c r="AR146" s="109"/>
      <c r="AS146" s="109"/>
    </row>
    <row r="147" spans="44:45" ht="13.5">
      <c r="AR147" s="109"/>
      <c r="AS147" s="109"/>
    </row>
    <row r="148" spans="44:45" ht="13.5">
      <c r="AR148" s="109"/>
      <c r="AS148" s="109"/>
    </row>
    <row r="149" spans="44:45" ht="13.5">
      <c r="AR149" s="109"/>
      <c r="AS149" s="109"/>
    </row>
    <row r="150" spans="44:45" ht="13.5">
      <c r="AR150" s="109"/>
      <c r="AS150" s="109"/>
    </row>
    <row r="151" spans="44:45" ht="13.5">
      <c r="AR151" s="109"/>
      <c r="AS151" s="109"/>
    </row>
    <row r="152" spans="44:45" ht="13.5">
      <c r="AR152" s="109"/>
      <c r="AS152" s="109"/>
    </row>
    <row r="153" spans="44:45" ht="13.5">
      <c r="AR153" s="109"/>
      <c r="AS153" s="109"/>
    </row>
    <row r="154" spans="44:45" ht="13.5">
      <c r="AR154" s="109"/>
      <c r="AS154" s="109"/>
    </row>
    <row r="155" spans="44:45" ht="13.5">
      <c r="AR155" s="109"/>
      <c r="AS155" s="109"/>
    </row>
    <row r="156" spans="44:45" ht="13.5">
      <c r="AR156" s="109"/>
      <c r="AS156" s="109"/>
    </row>
    <row r="157" spans="44:45" ht="13.5">
      <c r="AR157" s="109"/>
      <c r="AS157" s="109"/>
    </row>
    <row r="158" spans="44:45" ht="13.5">
      <c r="AR158" s="109"/>
      <c r="AS158" s="109"/>
    </row>
    <row r="159" spans="44:45" ht="13.5">
      <c r="AR159" s="109"/>
      <c r="AS159" s="109"/>
    </row>
    <row r="160" spans="44:45" ht="13.5">
      <c r="AR160" s="109"/>
      <c r="AS160" s="109"/>
    </row>
    <row r="161" spans="44:45" ht="13.5">
      <c r="AR161" s="109"/>
      <c r="AS161" s="109"/>
    </row>
    <row r="162" spans="44:45" ht="13.5">
      <c r="AR162" s="109"/>
      <c r="AS162" s="109"/>
    </row>
    <row r="163" spans="44:45" ht="13.5">
      <c r="AR163" s="109"/>
      <c r="AS163" s="109"/>
    </row>
    <row r="164" spans="44:45" ht="13.5">
      <c r="AR164" s="109"/>
      <c r="AS164" s="109"/>
    </row>
    <row r="165" spans="44:45" ht="13.5">
      <c r="AR165" s="109"/>
      <c r="AS165" s="109"/>
    </row>
    <row r="166" spans="44:45" ht="13.5">
      <c r="AR166" s="109"/>
      <c r="AS166" s="109"/>
    </row>
    <row r="167" spans="44:45" ht="13.5">
      <c r="AR167" s="109"/>
      <c r="AS167" s="109"/>
    </row>
    <row r="168" spans="44:45" ht="13.5">
      <c r="AR168" s="109"/>
      <c r="AS168" s="109"/>
    </row>
    <row r="169" spans="44:45" ht="13.5">
      <c r="AR169" s="109"/>
      <c r="AS169" s="109"/>
    </row>
    <row r="170" spans="44:45" ht="13.5">
      <c r="AR170" s="109"/>
      <c r="AS170" s="109"/>
    </row>
    <row r="171" spans="44:45" ht="13.5">
      <c r="AR171" s="109"/>
      <c r="AS171" s="109"/>
    </row>
    <row r="172" spans="44:45" ht="13.5">
      <c r="AR172" s="109"/>
      <c r="AS172" s="109"/>
    </row>
    <row r="173" spans="44:45" ht="13.5">
      <c r="AR173" s="109"/>
      <c r="AS173" s="109"/>
    </row>
    <row r="174" spans="44:45" ht="13.5">
      <c r="AR174" s="109"/>
      <c r="AS174" s="109"/>
    </row>
    <row r="175" spans="44:45" ht="13.5">
      <c r="AR175" s="109"/>
      <c r="AS175" s="109"/>
    </row>
    <row r="176" spans="44:45" ht="13.5">
      <c r="AR176" s="109"/>
      <c r="AS176" s="109"/>
    </row>
    <row r="177" spans="44:45" ht="13.5">
      <c r="AR177" s="109"/>
      <c r="AS177" s="109"/>
    </row>
    <row r="178" spans="44:45" ht="13.5">
      <c r="AR178" s="109"/>
      <c r="AS178" s="109"/>
    </row>
    <row r="179" spans="44:45" ht="13.5">
      <c r="AR179" s="109"/>
      <c r="AS179" s="109"/>
    </row>
    <row r="180" spans="44:45" ht="13.5">
      <c r="AR180" s="109"/>
      <c r="AS180" s="109"/>
    </row>
    <row r="181" spans="44:45" ht="13.5">
      <c r="AR181" s="109"/>
      <c r="AS181" s="109"/>
    </row>
    <row r="182" spans="44:45" ht="13.5">
      <c r="AR182" s="109"/>
      <c r="AS182" s="109"/>
    </row>
    <row r="183" spans="44:45" ht="13.5">
      <c r="AR183" s="109"/>
      <c r="AS183" s="109"/>
    </row>
    <row r="184" spans="44:45" ht="13.5">
      <c r="AR184" s="109"/>
      <c r="AS184" s="109"/>
    </row>
    <row r="185" spans="44:45" ht="13.5">
      <c r="AR185" s="109"/>
      <c r="AS185" s="109"/>
    </row>
    <row r="186" spans="44:45" ht="13.5">
      <c r="AR186" s="109"/>
      <c r="AS186" s="109"/>
    </row>
    <row r="187" spans="44:45" ht="13.5">
      <c r="AR187" s="109"/>
      <c r="AS187" s="109"/>
    </row>
    <row r="188" spans="44:45" ht="13.5">
      <c r="AR188" s="109"/>
      <c r="AS188" s="109"/>
    </row>
    <row r="189" spans="44:45" ht="13.5">
      <c r="AR189" s="109"/>
      <c r="AS189" s="109"/>
    </row>
    <row r="190" spans="44:45" ht="14.25" customHeight="1">
      <c r="AR190" s="109"/>
      <c r="AS190" s="109"/>
    </row>
    <row r="191" spans="44:45" ht="14.25" customHeight="1">
      <c r="AR191" s="109"/>
      <c r="AS191" s="109"/>
    </row>
    <row r="192" spans="44:45" ht="14.25" customHeight="1">
      <c r="AR192" s="109"/>
      <c r="AS192" s="109"/>
    </row>
    <row r="193" spans="44:45" ht="14.25" customHeight="1">
      <c r="AR193" s="109"/>
      <c r="AS193" s="109"/>
    </row>
    <row r="194" spans="44:45" ht="14.25" customHeight="1">
      <c r="AR194" s="109"/>
      <c r="AS194" s="109"/>
    </row>
    <row r="195" spans="44:45" ht="14.25" customHeight="1">
      <c r="AR195" s="109"/>
      <c r="AS195" s="109"/>
    </row>
    <row r="196" spans="44:45" ht="14.25" customHeight="1">
      <c r="AR196" s="109"/>
      <c r="AS196" s="109"/>
    </row>
    <row r="197" spans="44:45" ht="14.25" customHeight="1">
      <c r="AR197" s="109"/>
      <c r="AS197" s="109"/>
    </row>
    <row r="198" spans="44:45" ht="14.25" customHeight="1">
      <c r="AR198" s="109"/>
      <c r="AS198" s="109"/>
    </row>
    <row r="199" spans="44:45" ht="14.25" customHeight="1">
      <c r="AR199" s="109"/>
      <c r="AS199" s="109"/>
    </row>
    <row r="200" spans="44:45" ht="14.25" customHeight="1">
      <c r="AR200" s="109"/>
      <c r="AS200" s="109"/>
    </row>
    <row r="201" spans="44:45" ht="14.25" customHeight="1">
      <c r="AR201" s="109"/>
      <c r="AS201" s="109"/>
    </row>
  </sheetData>
  <sheetProtection/>
  <mergeCells count="5">
    <mergeCell ref="B1:AT1"/>
    <mergeCell ref="AT2:AT3"/>
    <mergeCell ref="A69:B69"/>
    <mergeCell ref="B2:B4"/>
    <mergeCell ref="A2:A4"/>
  </mergeCells>
  <printOptions/>
  <pageMargins left="0.45" right="0.17" top="0.43" bottom="0.53" header="0.28" footer="0.36"/>
  <pageSetup horizontalDpi="600" verticalDpi="600" orientation="portrait" paperSize="9" scale="85" r:id="rId1"/>
  <headerFooter alignWithMargins="0">
    <oddFooter>&amp;L&amp;D&amp;R&amp;P  /  &amp;N</oddFooter>
  </headerFooter>
  <ignoredErrors>
    <ignoredError sqref="E6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4" sqref="C14"/>
    </sheetView>
  </sheetViews>
  <sheetFormatPr defaultColWidth="36.625" defaultRowHeight="12.75"/>
  <cols>
    <col min="1" max="1" width="3.50390625" style="0" customWidth="1"/>
    <col min="2" max="2" width="22.625" style="0" customWidth="1"/>
    <col min="3" max="3" width="10.375" style="0" customWidth="1"/>
    <col min="4" max="13" width="8.625" style="0" customWidth="1"/>
    <col min="14" max="18" width="9.875" style="0" customWidth="1"/>
    <col min="19" max="19" width="8.75390625" style="0" customWidth="1"/>
    <col min="20" max="20" width="8.50390625" style="0" customWidth="1"/>
    <col min="21" max="22" width="8.875" style="0" customWidth="1"/>
    <col min="23" max="25" width="9.875" style="0" customWidth="1"/>
    <col min="26" max="26" width="9.125" style="0" customWidth="1"/>
    <col min="27" max="28" width="9.875" style="0" customWidth="1"/>
    <col min="29" max="36" width="9.875" style="0" hidden="1" customWidth="1"/>
    <col min="37" max="37" width="7.375" style="0" customWidth="1"/>
  </cols>
  <sheetData>
    <row r="1" spans="3:14" ht="15">
      <c r="C1" s="304" t="s">
        <v>13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3:14" ht="15">
      <c r="C2" s="304" t="s">
        <v>14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3:37" ht="15.75" thickBot="1">
      <c r="C3" s="304" t="s">
        <v>18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AE3" s="44"/>
      <c r="AF3" s="44"/>
      <c r="AG3" s="44"/>
      <c r="AH3" s="44"/>
      <c r="AI3" s="44"/>
      <c r="AJ3" s="130"/>
      <c r="AK3" s="44"/>
    </row>
    <row r="4" spans="1:37" s="38" customFormat="1" ht="9.75">
      <c r="A4" s="310" t="s">
        <v>0</v>
      </c>
      <c r="B4" s="325" t="s">
        <v>3</v>
      </c>
      <c r="C4" s="129">
        <v>42354</v>
      </c>
      <c r="D4" s="37">
        <v>42433</v>
      </c>
      <c r="E4" s="37">
        <v>42534</v>
      </c>
      <c r="F4" s="37">
        <v>42615</v>
      </c>
      <c r="G4" s="37">
        <v>42664</v>
      </c>
      <c r="H4" s="37">
        <v>42724</v>
      </c>
      <c r="I4" s="37">
        <v>42804</v>
      </c>
      <c r="J4" s="37">
        <v>42881</v>
      </c>
      <c r="K4" s="37">
        <v>42978</v>
      </c>
      <c r="L4" s="87">
        <v>43063</v>
      </c>
      <c r="M4" s="87">
        <v>43089</v>
      </c>
      <c r="N4" s="37">
        <v>43160</v>
      </c>
      <c r="O4" s="37">
        <v>43230</v>
      </c>
      <c r="P4" s="37">
        <v>43301</v>
      </c>
      <c r="Q4" s="37">
        <v>43343</v>
      </c>
      <c r="R4" s="36">
        <v>43434</v>
      </c>
      <c r="S4" s="36">
        <v>43531</v>
      </c>
      <c r="T4" s="36">
        <v>43621</v>
      </c>
      <c r="U4" s="36">
        <v>43699</v>
      </c>
      <c r="V4" s="36">
        <v>43789</v>
      </c>
      <c r="W4" s="36"/>
      <c r="X4" s="36"/>
      <c r="Y4" s="36"/>
      <c r="Z4" s="36"/>
      <c r="AA4" s="36"/>
      <c r="AB4" s="36"/>
      <c r="AC4" s="36"/>
      <c r="AD4" s="36"/>
      <c r="AE4" s="36"/>
      <c r="AF4" s="37"/>
      <c r="AG4" s="37"/>
      <c r="AH4" s="37"/>
      <c r="AI4" s="37"/>
      <c r="AJ4" s="131"/>
      <c r="AK4" s="118" t="s">
        <v>22</v>
      </c>
    </row>
    <row r="5" spans="1:37" ht="15.75" thickBot="1">
      <c r="A5" s="311"/>
      <c r="B5" s="326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5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4"/>
      <c r="AJ5" s="132"/>
      <c r="AK5" s="70">
        <f>SUM(C5:AI5)</f>
        <v>20</v>
      </c>
    </row>
    <row r="6" spans="1:37" s="48" customFormat="1" ht="30.75">
      <c r="A6" s="152">
        <v>1</v>
      </c>
      <c r="B6" s="150" t="s">
        <v>48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9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9"/>
      <c r="AK6" s="123">
        <f>SUM(C6:AJ6)</f>
        <v>20</v>
      </c>
    </row>
    <row r="7" spans="1:37" s="48" customFormat="1" ht="39.75">
      <c r="A7" s="152">
        <v>2</v>
      </c>
      <c r="B7" s="158" t="s">
        <v>124</v>
      </c>
      <c r="C7" s="7" t="s">
        <v>116</v>
      </c>
      <c r="D7" s="8" t="s">
        <v>116</v>
      </c>
      <c r="E7" s="8" t="s">
        <v>116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9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9"/>
      <c r="AK7" s="123">
        <f>SUM(F7:AJ7)</f>
        <v>17</v>
      </c>
    </row>
    <row r="8" spans="1:37" s="48" customFormat="1" ht="30">
      <c r="A8" s="152">
        <v>3</v>
      </c>
      <c r="B8" s="12" t="s">
        <v>52</v>
      </c>
      <c r="C8" s="11">
        <v>1</v>
      </c>
      <c r="D8" s="12">
        <v>1</v>
      </c>
      <c r="E8" s="12">
        <v>1</v>
      </c>
      <c r="F8" s="12">
        <v>1</v>
      </c>
      <c r="G8" s="12"/>
      <c r="H8" s="12">
        <v>1</v>
      </c>
      <c r="I8" s="12">
        <v>1</v>
      </c>
      <c r="J8" s="12">
        <v>1</v>
      </c>
      <c r="K8" s="12">
        <v>1</v>
      </c>
      <c r="L8" s="13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7">
        <v>1</v>
      </c>
      <c r="S8" s="7"/>
      <c r="T8" s="7">
        <v>1</v>
      </c>
      <c r="U8" s="7">
        <v>1</v>
      </c>
      <c r="V8" s="7">
        <v>1</v>
      </c>
      <c r="W8" s="7"/>
      <c r="X8" s="7"/>
      <c r="Y8" s="7"/>
      <c r="Z8" s="7"/>
      <c r="AA8" s="7"/>
      <c r="AB8" s="7"/>
      <c r="AC8" s="7"/>
      <c r="AD8" s="7"/>
      <c r="AE8" s="54"/>
      <c r="AF8" s="54"/>
      <c r="AG8" s="54"/>
      <c r="AH8" s="54"/>
      <c r="AI8" s="54"/>
      <c r="AJ8" s="16"/>
      <c r="AK8" s="123">
        <f>SUM(C8:AJ8)</f>
        <v>18</v>
      </c>
    </row>
    <row r="9" spans="1:37" s="48" customFormat="1" ht="30" thickBot="1">
      <c r="A9" s="152">
        <v>4</v>
      </c>
      <c r="B9" s="12" t="s">
        <v>78</v>
      </c>
      <c r="C9" s="11"/>
      <c r="D9" s="12"/>
      <c r="E9" s="12"/>
      <c r="F9" s="12">
        <v>1</v>
      </c>
      <c r="G9" s="12">
        <v>1</v>
      </c>
      <c r="H9" s="12"/>
      <c r="I9" s="12"/>
      <c r="J9" s="12"/>
      <c r="K9" s="12">
        <v>1</v>
      </c>
      <c r="L9" s="12">
        <v>1</v>
      </c>
      <c r="M9" s="12"/>
      <c r="N9" s="12">
        <v>1</v>
      </c>
      <c r="O9" s="12">
        <v>1</v>
      </c>
      <c r="P9" s="12"/>
      <c r="Q9" s="12">
        <v>1</v>
      </c>
      <c r="R9" s="12"/>
      <c r="S9" s="12">
        <v>1</v>
      </c>
      <c r="T9" s="12">
        <v>1</v>
      </c>
      <c r="U9" s="12">
        <v>1</v>
      </c>
      <c r="V9" s="12">
        <v>1</v>
      </c>
      <c r="W9" s="12"/>
      <c r="X9" s="12"/>
      <c r="Y9" s="12"/>
      <c r="Z9" s="12"/>
      <c r="AA9" s="12"/>
      <c r="AB9" s="12"/>
      <c r="AC9" s="12"/>
      <c r="AD9" s="12"/>
      <c r="AE9" s="50"/>
      <c r="AF9" s="50"/>
      <c r="AG9" s="50"/>
      <c r="AH9" s="50"/>
      <c r="AI9" s="50"/>
      <c r="AJ9" s="52"/>
      <c r="AK9" s="125">
        <f>SUM(C9:AJ9)</f>
        <v>11</v>
      </c>
    </row>
    <row r="10" spans="1:37" ht="15.75" thickBot="1">
      <c r="A10" s="327" t="s">
        <v>2</v>
      </c>
      <c r="B10" s="328"/>
      <c r="C10" s="41">
        <f aca="true" t="shared" si="0" ref="C10:R10">SUM(C6:C9)</f>
        <v>2</v>
      </c>
      <c r="D10" s="46">
        <f t="shared" si="0"/>
        <v>2</v>
      </c>
      <c r="E10" s="46">
        <f t="shared" si="0"/>
        <v>2</v>
      </c>
      <c r="F10" s="46">
        <f t="shared" si="0"/>
        <v>4</v>
      </c>
      <c r="G10" s="46">
        <f t="shared" si="0"/>
        <v>3</v>
      </c>
      <c r="H10" s="46">
        <f t="shared" si="0"/>
        <v>3</v>
      </c>
      <c r="I10" s="46">
        <f t="shared" si="0"/>
        <v>3</v>
      </c>
      <c r="J10" s="46">
        <f t="shared" si="0"/>
        <v>3</v>
      </c>
      <c r="K10" s="46">
        <f t="shared" si="0"/>
        <v>4</v>
      </c>
      <c r="L10" s="49">
        <f t="shared" si="0"/>
        <v>4</v>
      </c>
      <c r="M10" s="49">
        <f t="shared" si="0"/>
        <v>3</v>
      </c>
      <c r="N10" s="49">
        <f t="shared" si="0"/>
        <v>4</v>
      </c>
      <c r="O10" s="49">
        <f t="shared" si="0"/>
        <v>4</v>
      </c>
      <c r="P10" s="49">
        <f t="shared" si="0"/>
        <v>3</v>
      </c>
      <c r="Q10" s="49">
        <f t="shared" si="0"/>
        <v>4</v>
      </c>
      <c r="R10" s="49">
        <f t="shared" si="0"/>
        <v>3</v>
      </c>
      <c r="S10" s="49">
        <f aca="true" t="shared" si="1" ref="S10:AE10">SUM(S6:S9)</f>
        <v>3</v>
      </c>
      <c r="T10" s="49">
        <f t="shared" si="1"/>
        <v>4</v>
      </c>
      <c r="U10" s="49">
        <f t="shared" si="1"/>
        <v>4</v>
      </c>
      <c r="V10" s="49">
        <f t="shared" si="1"/>
        <v>4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49">
        <f t="shared" si="1"/>
        <v>0</v>
      </c>
      <c r="AE10" s="49">
        <f t="shared" si="1"/>
        <v>0</v>
      </c>
      <c r="AF10" s="49">
        <f>SUM(AF6:AF9)</f>
        <v>0</v>
      </c>
      <c r="AG10" s="49">
        <f>SUM(AG6:AG9)</f>
        <v>0</v>
      </c>
      <c r="AH10" s="49">
        <f>SUM(AH6:AH9)</f>
        <v>0</v>
      </c>
      <c r="AI10" s="49">
        <f>SUM(AI6:AI9)</f>
        <v>0</v>
      </c>
      <c r="AJ10" s="49"/>
      <c r="AK10" s="126"/>
    </row>
    <row r="14" spans="1:37" s="48" customFormat="1" ht="41.25">
      <c r="A14" s="152">
        <v>2</v>
      </c>
      <c r="B14" s="150" t="s">
        <v>126</v>
      </c>
      <c r="C14" s="11">
        <v>1</v>
      </c>
      <c r="D14" s="12">
        <v>1</v>
      </c>
      <c r="E14" s="12" t="s">
        <v>117</v>
      </c>
      <c r="F14" s="12"/>
      <c r="G14" s="12"/>
      <c r="H14" s="12"/>
      <c r="I14" s="12"/>
      <c r="J14" s="12"/>
      <c r="K14" s="12"/>
      <c r="L14" s="13"/>
      <c r="M14" s="12"/>
      <c r="N14" s="12"/>
      <c r="O14" s="12"/>
      <c r="P14" s="12"/>
      <c r="Q14" s="12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3"/>
      <c r="AK14" s="123">
        <f>SUM(C14:AJ14)</f>
        <v>2</v>
      </c>
    </row>
  </sheetData>
  <sheetProtection/>
  <mergeCells count="6">
    <mergeCell ref="A10:B10"/>
    <mergeCell ref="C1:N1"/>
    <mergeCell ref="C2:N2"/>
    <mergeCell ref="C3:N3"/>
    <mergeCell ref="A4:A5"/>
    <mergeCell ref="B4:B5"/>
  </mergeCells>
  <printOptions/>
  <pageMargins left="1.33" right="0.35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МІСЦЕВОГО САМОВРЯДУВАННЯ, РОЗВИТКУ ТЕРИТОРІЙ ТА ЄВРОПЕЙСЬКОЇ ІНТЕГРАЦІЇ</oddHeader>
    <oddFooter>&amp;L&amp;D&amp;R&amp;P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5" sqref="Q15"/>
    </sheetView>
  </sheetViews>
  <sheetFormatPr defaultColWidth="26.125" defaultRowHeight="12.75"/>
  <cols>
    <col min="1" max="1" width="4.50390625" style="0" customWidth="1"/>
    <col min="2" max="2" width="22.50390625" style="0" customWidth="1"/>
    <col min="3" max="15" width="8.625" style="0" customWidth="1"/>
    <col min="16" max="16" width="8.875" style="0" customWidth="1"/>
    <col min="17" max="19" width="8.625" style="0" customWidth="1"/>
    <col min="20" max="20" width="8.50390625" style="0" customWidth="1"/>
    <col min="21" max="21" width="10.375" style="0" customWidth="1"/>
    <col min="22" max="25" width="8.625" style="0" customWidth="1"/>
    <col min="26" max="35" width="8.625" style="0" hidden="1" customWidth="1"/>
    <col min="36" max="36" width="7.50390625" style="0" customWidth="1"/>
  </cols>
  <sheetData>
    <row r="1" spans="3:13" ht="15">
      <c r="C1" s="304" t="s">
        <v>96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3:13" ht="15">
      <c r="C2" s="304" t="s">
        <v>97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3:36" ht="14.25" thickBot="1">
      <c r="C3" s="322" t="s">
        <v>164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s="38" customFormat="1" ht="9.75">
      <c r="A4" s="306" t="s">
        <v>0</v>
      </c>
      <c r="B4" s="325" t="s">
        <v>3</v>
      </c>
      <c r="C4" s="129">
        <v>42361</v>
      </c>
      <c r="D4" s="37">
        <v>42412</v>
      </c>
      <c r="E4" s="37">
        <v>42431</v>
      </c>
      <c r="F4" s="37">
        <v>42612</v>
      </c>
      <c r="G4" s="37">
        <v>42670</v>
      </c>
      <c r="H4" s="37">
        <v>42717</v>
      </c>
      <c r="I4" s="37">
        <v>42801</v>
      </c>
      <c r="J4" s="37">
        <v>42879</v>
      </c>
      <c r="K4" s="37">
        <v>42888</v>
      </c>
      <c r="L4" s="37">
        <v>42976</v>
      </c>
      <c r="M4" s="37">
        <v>43063</v>
      </c>
      <c r="N4" s="37">
        <v>43146</v>
      </c>
      <c r="O4" s="37">
        <v>43173</v>
      </c>
      <c r="P4" s="37">
        <v>43224</v>
      </c>
      <c r="Q4" s="37">
        <v>43298</v>
      </c>
      <c r="R4" s="37">
        <v>43341</v>
      </c>
      <c r="S4" s="37">
        <v>43431</v>
      </c>
      <c r="T4" s="37">
        <v>43529</v>
      </c>
      <c r="U4" s="37" t="s">
        <v>193</v>
      </c>
      <c r="V4" s="37">
        <v>43696</v>
      </c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177" t="s">
        <v>22</v>
      </c>
    </row>
    <row r="5" spans="1:36" ht="15.75" thickBot="1">
      <c r="A5" s="316"/>
      <c r="B5" s="326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93">
        <f>SUM(C5:AI5)</f>
        <v>20</v>
      </c>
    </row>
    <row r="6" spans="1:36" s="48" customFormat="1" ht="30">
      <c r="A6" s="145">
        <v>1</v>
      </c>
      <c r="B6" s="12" t="s">
        <v>165</v>
      </c>
      <c r="C6" s="11">
        <v>1</v>
      </c>
      <c r="D6" s="12">
        <v>1</v>
      </c>
      <c r="E6" s="12"/>
      <c r="F6" s="12">
        <v>1</v>
      </c>
      <c r="G6" s="12"/>
      <c r="H6" s="12"/>
      <c r="I6" s="12"/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78">
        <f>SUM(C6:AI6)</f>
        <v>16</v>
      </c>
    </row>
    <row r="7" spans="1:36" s="48" customFormat="1" ht="39.75">
      <c r="A7" s="152">
        <v>2</v>
      </c>
      <c r="B7" s="218" t="s">
        <v>173</v>
      </c>
      <c r="C7" s="11" t="s">
        <v>116</v>
      </c>
      <c r="D7" s="12" t="s">
        <v>116</v>
      </c>
      <c r="E7" s="12" t="s">
        <v>116</v>
      </c>
      <c r="F7" s="12" t="s">
        <v>116</v>
      </c>
      <c r="G7" s="12" t="s">
        <v>116</v>
      </c>
      <c r="H7" s="12" t="s">
        <v>116</v>
      </c>
      <c r="I7" s="12" t="s">
        <v>116</v>
      </c>
      <c r="J7" s="12" t="s">
        <v>116</v>
      </c>
      <c r="K7" s="12" t="s">
        <v>116</v>
      </c>
      <c r="L7" s="12" t="s">
        <v>116</v>
      </c>
      <c r="M7" s="12" t="s">
        <v>116</v>
      </c>
      <c r="N7" s="12" t="s">
        <v>116</v>
      </c>
      <c r="O7" s="12" t="s">
        <v>116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78">
        <f>SUM(C7:AI7)</f>
        <v>7</v>
      </c>
    </row>
    <row r="8" spans="1:36" s="48" customFormat="1" ht="30">
      <c r="A8" s="145">
        <v>3</v>
      </c>
      <c r="B8" s="12" t="s">
        <v>65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/>
      <c r="O8" s="12">
        <v>1</v>
      </c>
      <c r="P8" s="12">
        <v>1</v>
      </c>
      <c r="Q8" s="12">
        <v>1</v>
      </c>
      <c r="R8" s="12"/>
      <c r="S8" s="12">
        <v>1</v>
      </c>
      <c r="T8" s="12">
        <v>1</v>
      </c>
      <c r="U8" s="12">
        <v>1</v>
      </c>
      <c r="V8" s="12">
        <v>1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78">
        <f>SUM(C8:AI8)</f>
        <v>18</v>
      </c>
    </row>
    <row r="9" spans="1:36" s="48" customFormat="1" ht="30" thickBot="1">
      <c r="A9" s="145">
        <v>4</v>
      </c>
      <c r="B9" s="12" t="s">
        <v>64</v>
      </c>
      <c r="C9" s="11">
        <v>1</v>
      </c>
      <c r="D9" s="12">
        <v>1</v>
      </c>
      <c r="E9" s="12">
        <v>1</v>
      </c>
      <c r="F9" s="12"/>
      <c r="G9" s="12">
        <v>1</v>
      </c>
      <c r="H9" s="12">
        <v>1</v>
      </c>
      <c r="I9" s="12">
        <v>1</v>
      </c>
      <c r="J9" s="50"/>
      <c r="K9" s="50">
        <v>1</v>
      </c>
      <c r="L9" s="50"/>
      <c r="M9" s="50"/>
      <c r="N9" s="50">
        <v>1</v>
      </c>
      <c r="O9" s="50">
        <v>1</v>
      </c>
      <c r="P9" s="50"/>
      <c r="Q9" s="50"/>
      <c r="R9" s="50">
        <v>1</v>
      </c>
      <c r="S9" s="50">
        <v>1</v>
      </c>
      <c r="T9" s="50"/>
      <c r="U9" s="50">
        <v>1</v>
      </c>
      <c r="V9" s="50">
        <v>1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191">
        <f>SUM(C9:AI9)</f>
        <v>13</v>
      </c>
    </row>
    <row r="10" spans="1:36" ht="15.75" thickBot="1">
      <c r="A10" s="314" t="s">
        <v>2</v>
      </c>
      <c r="B10" s="303"/>
      <c r="C10" s="20">
        <f aca="true" t="shared" si="0" ref="C10:AI10">SUM(C6:C9)</f>
        <v>3</v>
      </c>
      <c r="D10" s="21">
        <f t="shared" si="0"/>
        <v>3</v>
      </c>
      <c r="E10" s="21">
        <f t="shared" si="0"/>
        <v>2</v>
      </c>
      <c r="F10" s="21">
        <f t="shared" si="0"/>
        <v>2</v>
      </c>
      <c r="G10" s="21">
        <f t="shared" si="0"/>
        <v>2</v>
      </c>
      <c r="H10" s="21">
        <f t="shared" si="0"/>
        <v>2</v>
      </c>
      <c r="I10" s="21">
        <f t="shared" si="0"/>
        <v>2</v>
      </c>
      <c r="J10" s="49">
        <f t="shared" si="0"/>
        <v>2</v>
      </c>
      <c r="K10" s="179">
        <f t="shared" si="0"/>
        <v>3</v>
      </c>
      <c r="L10" s="49">
        <f t="shared" si="0"/>
        <v>2</v>
      </c>
      <c r="M10" s="49">
        <f t="shared" si="0"/>
        <v>2</v>
      </c>
      <c r="N10" s="49">
        <f t="shared" si="0"/>
        <v>2</v>
      </c>
      <c r="O10" s="49">
        <f t="shared" si="0"/>
        <v>3</v>
      </c>
      <c r="P10" s="49">
        <f t="shared" si="0"/>
        <v>3</v>
      </c>
      <c r="Q10" s="49">
        <f t="shared" si="0"/>
        <v>3</v>
      </c>
      <c r="R10" s="49">
        <f t="shared" si="0"/>
        <v>3</v>
      </c>
      <c r="S10" s="49">
        <f t="shared" si="0"/>
        <v>4</v>
      </c>
      <c r="T10" s="49">
        <f t="shared" si="0"/>
        <v>3</v>
      </c>
      <c r="U10" s="49">
        <f t="shared" si="0"/>
        <v>4</v>
      </c>
      <c r="V10" s="49">
        <f t="shared" si="0"/>
        <v>4</v>
      </c>
      <c r="W10" s="49">
        <f t="shared" si="0"/>
        <v>0</v>
      </c>
      <c r="X10" s="49">
        <f t="shared" si="0"/>
        <v>0</v>
      </c>
      <c r="Y10" s="49">
        <f t="shared" si="0"/>
        <v>0</v>
      </c>
      <c r="Z10" s="49">
        <f t="shared" si="0"/>
        <v>0</v>
      </c>
      <c r="AA10" s="49">
        <f t="shared" si="0"/>
        <v>0</v>
      </c>
      <c r="AB10" s="49">
        <f t="shared" si="0"/>
        <v>0</v>
      </c>
      <c r="AC10" s="49">
        <f t="shared" si="0"/>
        <v>0</v>
      </c>
      <c r="AD10" s="49">
        <f t="shared" si="0"/>
        <v>0</v>
      </c>
      <c r="AE10" s="49">
        <f t="shared" si="0"/>
        <v>0</v>
      </c>
      <c r="AF10" s="49">
        <f t="shared" si="0"/>
        <v>0</v>
      </c>
      <c r="AG10" s="49">
        <f t="shared" si="0"/>
        <v>0</v>
      </c>
      <c r="AH10" s="49">
        <f t="shared" si="0"/>
        <v>0</v>
      </c>
      <c r="AI10" s="49">
        <f t="shared" si="0"/>
        <v>0</v>
      </c>
      <c r="AJ10" s="180"/>
    </row>
    <row r="11" spans="2:17" ht="15">
      <c r="B11" s="217"/>
      <c r="Q11" s="19"/>
    </row>
    <row r="12" ht="12.75">
      <c r="S12" s="19"/>
    </row>
    <row r="13" spans="1:36" s="48" customFormat="1" ht="71.25" customHeight="1">
      <c r="A13" s="144">
        <v>1</v>
      </c>
      <c r="B13" s="150" t="s">
        <v>179</v>
      </c>
      <c r="C13" s="7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 t="s">
        <v>116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92">
        <f>SUM(C13:AI13)</f>
        <v>12</v>
      </c>
    </row>
    <row r="14" spans="2:16" ht="50.25">
      <c r="B14" s="158" t="s">
        <v>163</v>
      </c>
      <c r="P14">
        <v>1</v>
      </c>
    </row>
  </sheetData>
  <sheetProtection/>
  <mergeCells count="6">
    <mergeCell ref="A10:B10"/>
    <mergeCell ref="C1:M1"/>
    <mergeCell ref="C2:M2"/>
    <mergeCell ref="C3:M3"/>
    <mergeCell ref="A4:A5"/>
    <mergeCell ref="B4:B5"/>
  </mergeCells>
  <printOptions/>
  <pageMargins left="0.69" right="0.43" top="0.78" bottom="0.55" header="0.5" footer="0.32"/>
  <pageSetup horizontalDpi="600" verticalDpi="600" orientation="landscape" paperSize="9" r:id="rId1"/>
  <headerFooter alignWithMargins="0">
    <oddHeader>&amp;C&amp;"Arial Cyr,полужирный"&amp;11ПОСТІЙНА КОМІСІЯ З ПИТАНЬ РЕГЛАМЕНТУ, ДІЯЛЬНОСТІ ПРАВООХОРОННИХ ОРГАНІВ ТА БОРОТЬБИ З КОРУПЦІЄЮ</oddHeader>
    <oddFooter>&amp;L&amp;D&amp;R&amp;P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Z19"/>
  <sheetViews>
    <sheetView workbookViewId="0" topLeftCell="A3">
      <pane xSplit="2" ySplit="4" topLeftCell="BX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CP11" sqref="CP11"/>
    </sheetView>
  </sheetViews>
  <sheetFormatPr defaultColWidth="35.125" defaultRowHeight="12.75"/>
  <cols>
    <col min="1" max="1" width="3.875" style="0" customWidth="1"/>
    <col min="2" max="2" width="23.125" style="0" customWidth="1"/>
    <col min="3" max="3" width="9.00390625" style="0" customWidth="1"/>
    <col min="4" max="5" width="8.625" style="0" customWidth="1"/>
    <col min="6" max="6" width="8.50390625" style="0" customWidth="1"/>
    <col min="7" max="7" width="8.625" style="0" customWidth="1"/>
    <col min="8" max="8" width="9.50390625" style="0" customWidth="1"/>
    <col min="9" max="29" width="8.625" style="0" customWidth="1"/>
    <col min="30" max="30" width="9.00390625" style="0" customWidth="1"/>
    <col min="31" max="32" width="8.625" style="0" customWidth="1"/>
    <col min="33" max="33" width="9.00390625" style="0" customWidth="1"/>
    <col min="34" max="34" width="8.625" style="0" customWidth="1"/>
    <col min="35" max="37" width="9.50390625" style="0" customWidth="1"/>
    <col min="38" max="38" width="9.375" style="0" customWidth="1"/>
    <col min="39" max="44" width="8.625" style="0" customWidth="1"/>
    <col min="45" max="49" width="8.50390625" style="0" customWidth="1"/>
    <col min="50" max="50" width="10.125" style="0" customWidth="1"/>
    <col min="51" max="63" width="8.625" style="0" customWidth="1"/>
    <col min="64" max="64" width="9.875" style="0" customWidth="1"/>
    <col min="65" max="70" width="10.50390625" style="0" customWidth="1"/>
    <col min="71" max="71" width="11.375" style="0" customWidth="1"/>
    <col min="72" max="72" width="10.50390625" style="0" customWidth="1"/>
    <col min="73" max="73" width="10.00390625" style="0" customWidth="1"/>
    <col min="74" max="74" width="8.75390625" style="0" customWidth="1"/>
    <col min="75" max="75" width="9.625" style="0" customWidth="1"/>
    <col min="76" max="77" width="9.125" style="0" customWidth="1"/>
    <col min="78" max="79" width="8.625" style="0" customWidth="1"/>
    <col min="80" max="80" width="8.75390625" style="0" customWidth="1"/>
    <col min="81" max="81" width="9.125" style="0" customWidth="1"/>
    <col min="82" max="82" width="8.75390625" style="0" customWidth="1"/>
    <col min="83" max="83" width="9.625" style="0" customWidth="1"/>
    <col min="84" max="84" width="9.125" style="0" customWidth="1"/>
    <col min="85" max="85" width="9.375" style="0" customWidth="1"/>
    <col min="86" max="86" width="9.625" style="0" customWidth="1"/>
    <col min="87" max="87" width="9.125" style="0" customWidth="1"/>
    <col min="88" max="88" width="9.25390625" style="0" customWidth="1"/>
    <col min="89" max="94" width="9.625" style="0" customWidth="1"/>
    <col min="95" max="95" width="6.50390625" style="0" customWidth="1"/>
    <col min="96" max="96" width="8.50390625" style="0" hidden="1" customWidth="1"/>
    <col min="97" max="97" width="8.625" style="0" hidden="1" customWidth="1"/>
    <col min="98" max="98" width="7.50390625" style="0" hidden="1" customWidth="1"/>
    <col min="99" max="99" width="8.50390625" style="0" hidden="1" customWidth="1"/>
    <col min="100" max="100" width="10.625" style="0" hidden="1" customWidth="1"/>
    <col min="101" max="101" width="8.875" style="0" hidden="1" customWidth="1"/>
    <col min="102" max="102" width="10.875" style="0" hidden="1" customWidth="1"/>
    <col min="103" max="103" width="11.00390625" style="0" hidden="1" customWidth="1"/>
    <col min="104" max="104" width="16.875" style="0" customWidth="1"/>
  </cols>
  <sheetData>
    <row r="3" spans="3:20" s="19" customFormat="1" ht="15">
      <c r="C3" s="297" t="s">
        <v>8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6:95" ht="15.75" customHeight="1" thickBot="1">
      <c r="F4" s="39" t="s">
        <v>84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</row>
    <row r="5" spans="1:104" s="204" customFormat="1" ht="50.25" customHeight="1">
      <c r="A5" s="300" t="s">
        <v>0</v>
      </c>
      <c r="B5" s="298" t="s">
        <v>3</v>
      </c>
      <c r="C5" s="36">
        <v>42360</v>
      </c>
      <c r="D5" s="37">
        <v>42363</v>
      </c>
      <c r="E5" s="37">
        <v>42368</v>
      </c>
      <c r="F5" s="37">
        <v>42380</v>
      </c>
      <c r="G5" s="37">
        <v>42415</v>
      </c>
      <c r="H5" s="37">
        <v>42433</v>
      </c>
      <c r="I5" s="37">
        <v>42440</v>
      </c>
      <c r="J5" s="37">
        <v>42450</v>
      </c>
      <c r="K5" s="37">
        <v>42466</v>
      </c>
      <c r="L5" s="37">
        <v>42506</v>
      </c>
      <c r="M5" s="37">
        <v>42531</v>
      </c>
      <c r="N5" s="37" t="s">
        <v>128</v>
      </c>
      <c r="O5" s="37" t="s">
        <v>127</v>
      </c>
      <c r="P5" s="37">
        <v>42587</v>
      </c>
      <c r="Q5" s="37">
        <v>42615</v>
      </c>
      <c r="R5" s="37">
        <v>42621</v>
      </c>
      <c r="S5" s="37">
        <v>42643</v>
      </c>
      <c r="T5" s="37">
        <v>42671</v>
      </c>
      <c r="U5" s="37">
        <v>42698</v>
      </c>
      <c r="V5" s="37">
        <v>42711</v>
      </c>
      <c r="W5" s="37">
        <v>42720</v>
      </c>
      <c r="X5" s="87">
        <v>42730</v>
      </c>
      <c r="Y5" s="42">
        <v>42760</v>
      </c>
      <c r="Z5" s="36">
        <v>42796</v>
      </c>
      <c r="AA5" s="37" t="s">
        <v>137</v>
      </c>
      <c r="AB5" s="37" t="s">
        <v>138</v>
      </c>
      <c r="AC5" s="37">
        <v>42831</v>
      </c>
      <c r="AD5" s="37">
        <v>42853</v>
      </c>
      <c r="AE5" s="37">
        <v>42877</v>
      </c>
      <c r="AF5" s="37">
        <v>42888</v>
      </c>
      <c r="AG5" s="37">
        <v>42920</v>
      </c>
      <c r="AH5" s="37">
        <v>42937</v>
      </c>
      <c r="AI5" s="37">
        <v>42956</v>
      </c>
      <c r="AJ5" s="37" t="s">
        <v>151</v>
      </c>
      <c r="AK5" s="37" t="s">
        <v>152</v>
      </c>
      <c r="AL5" s="37">
        <v>43007</v>
      </c>
      <c r="AM5" s="37">
        <v>43018</v>
      </c>
      <c r="AN5" s="37">
        <v>43047</v>
      </c>
      <c r="AO5" s="37">
        <v>43056</v>
      </c>
      <c r="AP5" s="37" t="s">
        <v>147</v>
      </c>
      <c r="AQ5" s="37" t="s">
        <v>153</v>
      </c>
      <c r="AR5" s="37" t="s">
        <v>148</v>
      </c>
      <c r="AS5" s="37" t="s">
        <v>150</v>
      </c>
      <c r="AT5" s="37">
        <v>43088</v>
      </c>
      <c r="AU5" s="37">
        <v>43091</v>
      </c>
      <c r="AV5" s="37">
        <v>43146</v>
      </c>
      <c r="AW5" s="37">
        <v>43157</v>
      </c>
      <c r="AX5" s="37">
        <v>43161</v>
      </c>
      <c r="AY5" s="37">
        <v>43175</v>
      </c>
      <c r="AZ5" s="37">
        <v>43189</v>
      </c>
      <c r="BA5" s="37" t="s">
        <v>160</v>
      </c>
      <c r="BB5" s="37" t="s">
        <v>161</v>
      </c>
      <c r="BC5" s="37">
        <v>43238</v>
      </c>
      <c r="BD5" s="37">
        <v>43293</v>
      </c>
      <c r="BE5" s="37">
        <v>43301</v>
      </c>
      <c r="BF5" s="37">
        <v>43308</v>
      </c>
      <c r="BG5" s="37">
        <v>43343</v>
      </c>
      <c r="BH5" s="37" t="s">
        <v>166</v>
      </c>
      <c r="BI5" s="37" t="s">
        <v>167</v>
      </c>
      <c r="BJ5" s="37">
        <v>43378</v>
      </c>
      <c r="BK5" s="37">
        <v>43395</v>
      </c>
      <c r="BL5" s="37">
        <v>43403</v>
      </c>
      <c r="BM5" s="37">
        <v>43406</v>
      </c>
      <c r="BN5" s="37">
        <v>43423</v>
      </c>
      <c r="BO5" s="37">
        <v>43426</v>
      </c>
      <c r="BP5" s="37">
        <v>43434</v>
      </c>
      <c r="BQ5" s="224">
        <v>43441</v>
      </c>
      <c r="BR5" s="224" t="s">
        <v>176</v>
      </c>
      <c r="BS5" s="224" t="s">
        <v>177</v>
      </c>
      <c r="BT5" s="333">
        <v>43456</v>
      </c>
      <c r="BU5" s="333">
        <v>43488</v>
      </c>
      <c r="BV5" s="333">
        <v>43535</v>
      </c>
      <c r="BW5" s="333" t="s">
        <v>191</v>
      </c>
      <c r="BX5" s="333" t="s">
        <v>192</v>
      </c>
      <c r="BY5" s="333">
        <v>43592</v>
      </c>
      <c r="BZ5" s="334">
        <v>43626</v>
      </c>
      <c r="CA5" s="334">
        <v>43630</v>
      </c>
      <c r="CB5" s="334">
        <v>43675</v>
      </c>
      <c r="CC5" s="334">
        <v>43704</v>
      </c>
      <c r="CD5" s="334">
        <v>43707</v>
      </c>
      <c r="CE5" s="334">
        <v>43721</v>
      </c>
      <c r="CF5" s="334">
        <v>43746</v>
      </c>
      <c r="CG5" s="334" t="s">
        <v>203</v>
      </c>
      <c r="CH5" s="334" t="s">
        <v>205</v>
      </c>
      <c r="CI5" s="334">
        <v>43798</v>
      </c>
      <c r="CJ5" s="334">
        <v>43798</v>
      </c>
      <c r="CK5" s="334"/>
      <c r="CL5" s="334"/>
      <c r="CM5" s="334"/>
      <c r="CN5" s="334"/>
      <c r="CO5" s="334"/>
      <c r="CP5" s="334"/>
      <c r="CQ5" s="118" t="s">
        <v>189</v>
      </c>
      <c r="CR5" s="244">
        <v>2015</v>
      </c>
      <c r="CS5" s="245">
        <v>2016</v>
      </c>
      <c r="CT5" s="245">
        <v>2017</v>
      </c>
      <c r="CU5" s="245">
        <v>2018</v>
      </c>
      <c r="CV5" s="246">
        <v>20.15</v>
      </c>
      <c r="CW5" s="246">
        <v>20.16</v>
      </c>
      <c r="CX5" s="246">
        <v>20.17</v>
      </c>
      <c r="CY5" s="247">
        <v>20.18</v>
      </c>
      <c r="CZ5" s="256"/>
    </row>
    <row r="6" spans="1:103" ht="15.75" thickBot="1">
      <c r="A6" s="301"/>
      <c r="B6" s="299"/>
      <c r="C6" s="3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5">
        <v>1</v>
      </c>
      <c r="Y6" s="4">
        <v>1</v>
      </c>
      <c r="Z6" s="3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5">
        <v>1</v>
      </c>
      <c r="CA6" s="4">
        <v>1</v>
      </c>
      <c r="CB6" s="5">
        <v>1</v>
      </c>
      <c r="CC6" s="5">
        <v>1</v>
      </c>
      <c r="CD6" s="5">
        <v>1</v>
      </c>
      <c r="CE6" s="5">
        <v>1</v>
      </c>
      <c r="CF6" s="5">
        <v>1</v>
      </c>
      <c r="CG6" s="5">
        <v>1</v>
      </c>
      <c r="CH6" s="5">
        <v>1</v>
      </c>
      <c r="CI6" s="5">
        <v>1</v>
      </c>
      <c r="CJ6" s="4">
        <v>1</v>
      </c>
      <c r="CK6" s="5"/>
      <c r="CL6" s="5"/>
      <c r="CM6" s="5"/>
      <c r="CN6" s="5"/>
      <c r="CO6" s="5"/>
      <c r="CP6" s="5"/>
      <c r="CQ6" s="286">
        <f>SUM(C6:CP6)</f>
        <v>86</v>
      </c>
      <c r="CR6" s="248">
        <f>SUM(C6:E6)</f>
        <v>3</v>
      </c>
      <c r="CS6" s="249">
        <f>SUM(F6:X6)</f>
        <v>19</v>
      </c>
      <c r="CT6" s="249">
        <f>SUM(Y6:AU6)</f>
        <v>23</v>
      </c>
      <c r="CU6" s="249">
        <f>SUM(AV6:BT6)</f>
        <v>25</v>
      </c>
      <c r="CV6" s="250" t="s">
        <v>188</v>
      </c>
      <c r="CW6" s="250" t="s">
        <v>188</v>
      </c>
      <c r="CX6" s="250" t="s">
        <v>188</v>
      </c>
      <c r="CY6" s="251" t="s">
        <v>188</v>
      </c>
    </row>
    <row r="7" spans="1:103" s="18" customFormat="1" ht="31.5" thickBot="1">
      <c r="A7" s="141" t="s">
        <v>4</v>
      </c>
      <c r="B7" s="153" t="s">
        <v>26</v>
      </c>
      <c r="C7" s="7">
        <v>1</v>
      </c>
      <c r="D7" s="8">
        <v>1</v>
      </c>
      <c r="E7" s="8"/>
      <c r="F7" s="8">
        <v>1</v>
      </c>
      <c r="G7" s="8">
        <v>1</v>
      </c>
      <c r="H7" s="8">
        <v>1</v>
      </c>
      <c r="I7" s="8">
        <v>1</v>
      </c>
      <c r="J7" s="8">
        <v>1</v>
      </c>
      <c r="K7" s="8"/>
      <c r="L7" s="8">
        <v>1</v>
      </c>
      <c r="M7" s="157">
        <v>1</v>
      </c>
      <c r="N7" s="157">
        <v>1</v>
      </c>
      <c r="O7" s="157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/>
      <c r="V7" s="8"/>
      <c r="W7" s="8">
        <v>1</v>
      </c>
      <c r="X7" s="8">
        <v>1</v>
      </c>
      <c r="Y7" s="157">
        <v>1</v>
      </c>
      <c r="Z7" s="8">
        <v>1</v>
      </c>
      <c r="AA7" s="8">
        <v>1</v>
      </c>
      <c r="AB7" s="8">
        <v>1</v>
      </c>
      <c r="AC7" s="8"/>
      <c r="AD7" s="8"/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/>
      <c r="AO7" s="8">
        <v>1</v>
      </c>
      <c r="AP7" s="8">
        <v>1</v>
      </c>
      <c r="AQ7" s="8">
        <v>1</v>
      </c>
      <c r="AR7" s="8">
        <v>1</v>
      </c>
      <c r="AS7" s="8">
        <v>1</v>
      </c>
      <c r="AT7" s="8"/>
      <c r="AU7" s="8">
        <v>1</v>
      </c>
      <c r="AV7" s="8">
        <v>1</v>
      </c>
      <c r="AW7" s="8">
        <v>1</v>
      </c>
      <c r="AX7" s="8"/>
      <c r="AY7" s="9"/>
      <c r="AZ7" s="9"/>
      <c r="BA7" s="9">
        <v>1</v>
      </c>
      <c r="BB7" s="9">
        <v>1</v>
      </c>
      <c r="BC7" s="9"/>
      <c r="BD7" s="9">
        <v>1</v>
      </c>
      <c r="BE7" s="9"/>
      <c r="BF7" s="9">
        <v>1</v>
      </c>
      <c r="BG7" s="8">
        <v>1</v>
      </c>
      <c r="BH7" s="8">
        <v>1</v>
      </c>
      <c r="BI7" s="8">
        <v>1</v>
      </c>
      <c r="BJ7" s="8"/>
      <c r="BK7" s="8"/>
      <c r="BL7" s="8"/>
      <c r="BM7" s="8">
        <v>1</v>
      </c>
      <c r="BN7" s="8"/>
      <c r="BO7" s="8">
        <v>1</v>
      </c>
      <c r="BP7" s="8"/>
      <c r="BQ7" s="8">
        <v>1</v>
      </c>
      <c r="BR7" s="8">
        <v>1</v>
      </c>
      <c r="BS7" s="221">
        <v>1</v>
      </c>
      <c r="BT7" s="221">
        <v>1</v>
      </c>
      <c r="BU7" s="221"/>
      <c r="BV7" s="221">
        <v>1</v>
      </c>
      <c r="BW7" s="221">
        <v>1</v>
      </c>
      <c r="BX7" s="221">
        <v>1</v>
      </c>
      <c r="BY7" s="221"/>
      <c r="BZ7" s="252">
        <v>1</v>
      </c>
      <c r="CA7" s="157">
        <v>1</v>
      </c>
      <c r="CB7" s="257">
        <v>1</v>
      </c>
      <c r="CC7" s="257"/>
      <c r="CD7" s="257">
        <v>1</v>
      </c>
      <c r="CE7" s="257"/>
      <c r="CF7" s="252">
        <v>1</v>
      </c>
      <c r="CG7" s="257">
        <v>1</v>
      </c>
      <c r="CH7" s="257">
        <v>1</v>
      </c>
      <c r="CI7" s="257">
        <v>1</v>
      </c>
      <c r="CJ7" s="330">
        <v>1</v>
      </c>
      <c r="CK7" s="257"/>
      <c r="CL7" s="257"/>
      <c r="CM7" s="257"/>
      <c r="CN7" s="257"/>
      <c r="CO7" s="257"/>
      <c r="CP7" s="257"/>
      <c r="CQ7" s="119">
        <f>SUM(C7:CP7)</f>
        <v>64</v>
      </c>
      <c r="CR7" s="237">
        <f>SUM(C7:E7)</f>
        <v>2</v>
      </c>
      <c r="CS7" s="238">
        <f>SUM(F7:X7)</f>
        <v>16</v>
      </c>
      <c r="CT7" s="238">
        <f>SUM(Y7:AU7)</f>
        <v>19</v>
      </c>
      <c r="CU7" s="238">
        <f>SUM(AV7:BT7)</f>
        <v>15</v>
      </c>
      <c r="CV7" s="239">
        <f>CR7/3*100</f>
        <v>66.66666666666666</v>
      </c>
      <c r="CW7" s="239">
        <f>CS7/19*100</f>
        <v>84.21052631578947</v>
      </c>
      <c r="CX7" s="239">
        <f>CT7/23*100</f>
        <v>82.6086956521739</v>
      </c>
      <c r="CY7" s="240">
        <f>CU7/25*100</f>
        <v>60</v>
      </c>
    </row>
    <row r="8" spans="1:103" s="18" customFormat="1" ht="30" thickBot="1">
      <c r="A8" s="142" t="s">
        <v>5</v>
      </c>
      <c r="B8" s="12" t="s">
        <v>37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97">
        <v>1</v>
      </c>
      <c r="N8" s="97">
        <v>1</v>
      </c>
      <c r="O8" s="97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97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/>
      <c r="AJ8" s="12">
        <v>1</v>
      </c>
      <c r="AK8" s="12">
        <v>1</v>
      </c>
      <c r="AL8" s="12">
        <v>1</v>
      </c>
      <c r="AM8" s="12"/>
      <c r="AN8" s="12"/>
      <c r="AO8" s="12">
        <v>1</v>
      </c>
      <c r="AP8" s="12">
        <v>1</v>
      </c>
      <c r="AQ8" s="12">
        <v>1</v>
      </c>
      <c r="AR8" s="12">
        <v>1</v>
      </c>
      <c r="AS8" s="12"/>
      <c r="AT8" s="12">
        <v>1</v>
      </c>
      <c r="AU8" s="12"/>
      <c r="AV8" s="12">
        <v>1</v>
      </c>
      <c r="AW8" s="12">
        <v>1</v>
      </c>
      <c r="AX8" s="12">
        <v>1</v>
      </c>
      <c r="AY8" s="13">
        <v>1</v>
      </c>
      <c r="AZ8" s="13">
        <v>1</v>
      </c>
      <c r="BA8" s="13">
        <v>1</v>
      </c>
      <c r="BB8" s="13">
        <v>1</v>
      </c>
      <c r="BC8" s="13">
        <v>1</v>
      </c>
      <c r="BD8" s="13">
        <v>1</v>
      </c>
      <c r="BE8" s="13">
        <v>1</v>
      </c>
      <c r="BF8" s="13"/>
      <c r="BG8" s="12">
        <v>1</v>
      </c>
      <c r="BH8" s="97">
        <v>1</v>
      </c>
      <c r="BI8" s="97">
        <v>1</v>
      </c>
      <c r="BJ8" s="97">
        <v>1</v>
      </c>
      <c r="BK8" s="97">
        <v>1</v>
      </c>
      <c r="BL8" s="97">
        <v>1</v>
      </c>
      <c r="BM8" s="97">
        <v>1</v>
      </c>
      <c r="BN8" s="97">
        <v>1</v>
      </c>
      <c r="BO8" s="97">
        <v>1</v>
      </c>
      <c r="BP8" s="97">
        <v>1</v>
      </c>
      <c r="BQ8" s="97">
        <v>1</v>
      </c>
      <c r="BR8" s="97"/>
      <c r="BS8" s="221">
        <v>1</v>
      </c>
      <c r="BT8" s="221">
        <v>1</v>
      </c>
      <c r="BU8" s="221">
        <v>1</v>
      </c>
      <c r="BV8" s="221">
        <v>1</v>
      </c>
      <c r="BW8" s="221">
        <v>1</v>
      </c>
      <c r="BX8" s="221">
        <v>1</v>
      </c>
      <c r="BY8" s="221">
        <v>1</v>
      </c>
      <c r="BZ8" s="252">
        <v>1</v>
      </c>
      <c r="CA8" s="97">
        <v>1</v>
      </c>
      <c r="CB8" s="257">
        <v>1</v>
      </c>
      <c r="CC8" s="257">
        <v>1</v>
      </c>
      <c r="CD8" s="257">
        <v>1</v>
      </c>
      <c r="CE8" s="257">
        <v>1</v>
      </c>
      <c r="CF8" s="252">
        <v>1</v>
      </c>
      <c r="CG8" s="257">
        <v>1</v>
      </c>
      <c r="CH8" s="257">
        <v>1</v>
      </c>
      <c r="CI8" s="257">
        <v>1</v>
      </c>
      <c r="CJ8" s="329">
        <v>1</v>
      </c>
      <c r="CK8" s="257"/>
      <c r="CL8" s="257"/>
      <c r="CM8" s="257"/>
      <c r="CN8" s="257"/>
      <c r="CO8" s="257"/>
      <c r="CP8" s="257"/>
      <c r="CQ8" s="119">
        <f>SUM(C8:CP8)</f>
        <v>79</v>
      </c>
      <c r="CR8" s="230">
        <f>SUM(C8:E8)</f>
        <v>3</v>
      </c>
      <c r="CS8" s="227">
        <f>SUM(F8:X8)</f>
        <v>19</v>
      </c>
      <c r="CT8" s="227">
        <f>SUM(Y8:AU8)</f>
        <v>18</v>
      </c>
      <c r="CU8" s="227">
        <f>SUM(AV8:BT8)</f>
        <v>23</v>
      </c>
      <c r="CV8" s="226">
        <f aca="true" t="shared" si="0" ref="CV8:CV18">CR8/3*100</f>
        <v>100</v>
      </c>
      <c r="CW8" s="226">
        <f aca="true" t="shared" si="1" ref="CW8:CW18">CS8/19*100</f>
        <v>100</v>
      </c>
      <c r="CX8" s="226">
        <f aca="true" t="shared" si="2" ref="CX8:CX18">CT8/23*100</f>
        <v>78.26086956521739</v>
      </c>
      <c r="CY8" s="231">
        <f aca="true" t="shared" si="3" ref="CY8:CY18">CU8/25*100</f>
        <v>92</v>
      </c>
    </row>
    <row r="9" spans="1:103" s="18" customFormat="1" ht="30" thickBot="1">
      <c r="A9" s="142" t="s">
        <v>6</v>
      </c>
      <c r="B9" s="12" t="s">
        <v>60</v>
      </c>
      <c r="C9" s="11">
        <v>1</v>
      </c>
      <c r="D9" s="12">
        <v>1</v>
      </c>
      <c r="E9" s="12"/>
      <c r="F9" s="12"/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97">
        <v>1</v>
      </c>
      <c r="N9" s="97">
        <v>1</v>
      </c>
      <c r="O9" s="97">
        <v>1</v>
      </c>
      <c r="P9" s="12">
        <v>1</v>
      </c>
      <c r="Q9" s="12">
        <v>1</v>
      </c>
      <c r="R9" s="12">
        <v>1</v>
      </c>
      <c r="S9" s="12">
        <v>1</v>
      </c>
      <c r="T9" s="12"/>
      <c r="U9" s="12">
        <v>1</v>
      </c>
      <c r="V9" s="12"/>
      <c r="W9" s="12">
        <v>1</v>
      </c>
      <c r="X9" s="12"/>
      <c r="Y9" s="97"/>
      <c r="Z9" s="12">
        <v>1</v>
      </c>
      <c r="AA9" s="12">
        <v>1</v>
      </c>
      <c r="AB9" s="12">
        <v>1</v>
      </c>
      <c r="AC9" s="12"/>
      <c r="AD9" s="12"/>
      <c r="AE9" s="12"/>
      <c r="AF9" s="12">
        <v>1</v>
      </c>
      <c r="AG9" s="12">
        <v>1</v>
      </c>
      <c r="AH9" s="12"/>
      <c r="AI9" s="12"/>
      <c r="AJ9" s="12"/>
      <c r="AK9" s="12"/>
      <c r="AL9" s="12"/>
      <c r="AM9" s="12"/>
      <c r="AN9" s="12"/>
      <c r="AO9" s="12" t="s">
        <v>146</v>
      </c>
      <c r="AP9" s="12">
        <v>1</v>
      </c>
      <c r="AQ9" s="12"/>
      <c r="AR9" s="12">
        <v>1</v>
      </c>
      <c r="AS9" s="12">
        <v>1</v>
      </c>
      <c r="AT9" s="12"/>
      <c r="AU9" s="12"/>
      <c r="AV9" s="12"/>
      <c r="AW9" s="12">
        <v>1</v>
      </c>
      <c r="AX9" s="12"/>
      <c r="AY9" s="13"/>
      <c r="AZ9" s="13"/>
      <c r="BA9" s="13"/>
      <c r="BB9" s="13"/>
      <c r="BC9" s="13"/>
      <c r="BD9" s="13"/>
      <c r="BE9" s="13">
        <v>1</v>
      </c>
      <c r="BF9" s="13">
        <v>1</v>
      </c>
      <c r="BG9" s="12"/>
      <c r="BH9" s="97">
        <v>1</v>
      </c>
      <c r="BI9" s="97">
        <v>1</v>
      </c>
      <c r="BJ9" s="97"/>
      <c r="BK9" s="97"/>
      <c r="BL9" s="97"/>
      <c r="BM9" s="97"/>
      <c r="BN9" s="97"/>
      <c r="BO9" s="97"/>
      <c r="BP9" s="97"/>
      <c r="BQ9" s="97"/>
      <c r="BR9" s="97"/>
      <c r="BS9" s="221"/>
      <c r="BT9" s="221"/>
      <c r="BU9" s="221"/>
      <c r="BV9" s="221"/>
      <c r="BW9" s="221"/>
      <c r="BX9" s="221"/>
      <c r="BY9" s="221"/>
      <c r="BZ9" s="252"/>
      <c r="CA9" s="97"/>
      <c r="CB9" s="257"/>
      <c r="CC9" s="257"/>
      <c r="CD9" s="257"/>
      <c r="CE9" s="257"/>
      <c r="CF9" s="252"/>
      <c r="CG9" s="257"/>
      <c r="CH9" s="257"/>
      <c r="CI9" s="257"/>
      <c r="CJ9" s="329"/>
      <c r="CK9" s="257"/>
      <c r="CL9" s="257"/>
      <c r="CM9" s="257"/>
      <c r="CN9" s="257"/>
      <c r="CO9" s="257"/>
      <c r="CP9" s="257"/>
      <c r="CQ9" s="282">
        <f>SUM(C9:CP9)</f>
        <v>30</v>
      </c>
      <c r="CR9" s="230">
        <f>SUM(C9:E9)</f>
        <v>2</v>
      </c>
      <c r="CS9" s="227">
        <f>SUM(F9:X9)</f>
        <v>15</v>
      </c>
      <c r="CT9" s="227">
        <f>SUM(Y9:AU9)</f>
        <v>8</v>
      </c>
      <c r="CU9" s="227">
        <f>SUM(AV9:BT9)</f>
        <v>5</v>
      </c>
      <c r="CV9" s="226">
        <f t="shared" si="0"/>
        <v>66.66666666666666</v>
      </c>
      <c r="CW9" s="226">
        <f t="shared" si="1"/>
        <v>78.94736842105263</v>
      </c>
      <c r="CX9" s="226">
        <f t="shared" si="2"/>
        <v>34.78260869565217</v>
      </c>
      <c r="CY9" s="231">
        <f t="shared" si="3"/>
        <v>20</v>
      </c>
    </row>
    <row r="10" spans="1:103" s="18" customFormat="1" ht="30">
      <c r="A10" s="142" t="s">
        <v>7</v>
      </c>
      <c r="B10" s="12" t="s">
        <v>44</v>
      </c>
      <c r="C10" s="11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/>
      <c r="J10" s="12">
        <v>1</v>
      </c>
      <c r="K10" s="12">
        <v>1</v>
      </c>
      <c r="L10" s="12"/>
      <c r="M10" s="97">
        <v>1</v>
      </c>
      <c r="N10" s="97">
        <v>1</v>
      </c>
      <c r="O10" s="97">
        <v>1</v>
      </c>
      <c r="P10" s="12"/>
      <c r="Q10" s="12">
        <v>1</v>
      </c>
      <c r="R10" s="12">
        <v>1</v>
      </c>
      <c r="S10" s="12"/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97">
        <v>1</v>
      </c>
      <c r="Z10" s="12"/>
      <c r="AA10" s="12">
        <v>1</v>
      </c>
      <c r="AB10" s="12">
        <v>1</v>
      </c>
      <c r="AC10" s="12"/>
      <c r="AD10" s="12">
        <v>1</v>
      </c>
      <c r="AE10" s="12"/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>
        <v>1</v>
      </c>
      <c r="AM10" s="12">
        <v>1</v>
      </c>
      <c r="AN10" s="12">
        <v>1</v>
      </c>
      <c r="AO10" s="12" t="s">
        <v>146</v>
      </c>
      <c r="AP10" s="12">
        <v>1</v>
      </c>
      <c r="AQ10" s="12"/>
      <c r="AR10" s="12">
        <v>1</v>
      </c>
      <c r="AS10" s="12">
        <v>1</v>
      </c>
      <c r="AT10" s="12"/>
      <c r="AU10" s="12">
        <v>1</v>
      </c>
      <c r="AV10" s="12">
        <v>1</v>
      </c>
      <c r="AW10" s="12">
        <v>1</v>
      </c>
      <c r="AX10" s="12">
        <v>1</v>
      </c>
      <c r="AY10" s="13">
        <v>1</v>
      </c>
      <c r="AZ10" s="13">
        <v>1</v>
      </c>
      <c r="BA10" s="13">
        <v>1</v>
      </c>
      <c r="BB10" s="13">
        <v>1</v>
      </c>
      <c r="BC10" s="13">
        <v>1</v>
      </c>
      <c r="BD10" s="13">
        <v>1</v>
      </c>
      <c r="BE10" s="13"/>
      <c r="BF10" s="13">
        <v>1</v>
      </c>
      <c r="BG10" s="12">
        <v>1</v>
      </c>
      <c r="BH10" s="97">
        <v>1</v>
      </c>
      <c r="BI10" s="97">
        <v>1</v>
      </c>
      <c r="BJ10" s="97">
        <v>1</v>
      </c>
      <c r="BK10" s="97">
        <v>1</v>
      </c>
      <c r="BL10" s="97">
        <v>1</v>
      </c>
      <c r="BM10" s="97">
        <v>1</v>
      </c>
      <c r="BN10" s="97">
        <v>1</v>
      </c>
      <c r="BO10" s="97">
        <v>1</v>
      </c>
      <c r="BP10" s="97">
        <v>1</v>
      </c>
      <c r="BQ10" s="97">
        <v>1</v>
      </c>
      <c r="BR10" s="97">
        <v>1</v>
      </c>
      <c r="BS10" s="221">
        <v>1</v>
      </c>
      <c r="BT10" s="221"/>
      <c r="BU10" s="221"/>
      <c r="BV10" s="221">
        <v>1</v>
      </c>
      <c r="BW10" s="221">
        <v>1</v>
      </c>
      <c r="BX10" s="221">
        <v>1</v>
      </c>
      <c r="BY10" s="221"/>
      <c r="BZ10" s="252">
        <v>1</v>
      </c>
      <c r="CA10" s="97">
        <v>1</v>
      </c>
      <c r="CB10" s="257"/>
      <c r="CC10" s="257">
        <v>1</v>
      </c>
      <c r="CD10" s="257">
        <v>1</v>
      </c>
      <c r="CE10" s="257"/>
      <c r="CF10" s="252">
        <v>1</v>
      </c>
      <c r="CG10" s="257"/>
      <c r="CH10" s="257"/>
      <c r="CI10" s="257"/>
      <c r="CJ10" s="329">
        <v>1</v>
      </c>
      <c r="CK10" s="257"/>
      <c r="CL10" s="257"/>
      <c r="CM10" s="257"/>
      <c r="CN10" s="257"/>
      <c r="CO10" s="257"/>
      <c r="CP10" s="257"/>
      <c r="CQ10" s="283">
        <f>SUM(C10:CP10)</f>
        <v>67</v>
      </c>
      <c r="CR10" s="279">
        <f>SUM(C10:E10)</f>
        <v>3</v>
      </c>
      <c r="CS10" s="227">
        <f>SUM(F10:X10)</f>
        <v>15</v>
      </c>
      <c r="CT10" s="227">
        <f>SUM(Y10:AU10)</f>
        <v>17</v>
      </c>
      <c r="CU10" s="227">
        <f>SUM(AV10:BT10)</f>
        <v>23</v>
      </c>
      <c r="CV10" s="226">
        <f t="shared" si="0"/>
        <v>100</v>
      </c>
      <c r="CW10" s="226">
        <f t="shared" si="1"/>
        <v>78.94736842105263</v>
      </c>
      <c r="CX10" s="226">
        <f t="shared" si="2"/>
        <v>73.91304347826086</v>
      </c>
      <c r="CY10" s="231">
        <f t="shared" si="3"/>
        <v>92</v>
      </c>
    </row>
    <row r="11" spans="1:103" s="18" customFormat="1" ht="30">
      <c r="A11" s="142" t="s">
        <v>185</v>
      </c>
      <c r="B11" s="12" t="s">
        <v>25</v>
      </c>
      <c r="C11" s="11">
        <v>1</v>
      </c>
      <c r="D11" s="12">
        <v>1</v>
      </c>
      <c r="E11" s="12"/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97">
        <v>1</v>
      </c>
      <c r="N11" s="97">
        <v>1</v>
      </c>
      <c r="O11" s="97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/>
      <c r="Y11" s="97">
        <v>1</v>
      </c>
      <c r="Z11" s="12">
        <v>1</v>
      </c>
      <c r="AA11" s="12">
        <v>1</v>
      </c>
      <c r="AB11" s="12">
        <v>1</v>
      </c>
      <c r="AC11" s="12"/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/>
      <c r="AM11" s="12">
        <v>1</v>
      </c>
      <c r="AN11" s="12"/>
      <c r="AO11" s="12">
        <v>1</v>
      </c>
      <c r="AP11" s="12">
        <v>1</v>
      </c>
      <c r="AQ11" s="12">
        <v>1</v>
      </c>
      <c r="AR11" s="12">
        <v>1</v>
      </c>
      <c r="AS11" s="12">
        <v>1</v>
      </c>
      <c r="AT11" s="12"/>
      <c r="AU11" s="12">
        <v>1</v>
      </c>
      <c r="AV11" s="12">
        <v>1</v>
      </c>
      <c r="AW11" s="12">
        <v>1</v>
      </c>
      <c r="AX11" s="12">
        <v>1</v>
      </c>
      <c r="AY11" s="13">
        <v>1</v>
      </c>
      <c r="AZ11" s="13">
        <v>1</v>
      </c>
      <c r="BA11" s="13">
        <v>1</v>
      </c>
      <c r="BB11" s="13">
        <v>1</v>
      </c>
      <c r="BC11" s="13">
        <v>1</v>
      </c>
      <c r="BD11" s="13">
        <v>1</v>
      </c>
      <c r="BE11" s="13">
        <v>1</v>
      </c>
      <c r="BF11" s="13">
        <v>1</v>
      </c>
      <c r="BG11" s="12">
        <v>1</v>
      </c>
      <c r="BH11" s="97"/>
      <c r="BI11" s="97">
        <v>1</v>
      </c>
      <c r="BJ11" s="97">
        <v>1</v>
      </c>
      <c r="BK11" s="97"/>
      <c r="BL11" s="97"/>
      <c r="BM11" s="97"/>
      <c r="BN11" s="97">
        <v>1</v>
      </c>
      <c r="BO11" s="97">
        <v>1</v>
      </c>
      <c r="BP11" s="97">
        <v>1</v>
      </c>
      <c r="BQ11" s="97">
        <v>1</v>
      </c>
      <c r="BR11" s="97">
        <v>1</v>
      </c>
      <c r="BS11" s="221">
        <v>1</v>
      </c>
      <c r="BT11" s="221"/>
      <c r="BU11" s="221">
        <v>1</v>
      </c>
      <c r="BV11" s="221">
        <v>1</v>
      </c>
      <c r="BW11" s="221">
        <v>1</v>
      </c>
      <c r="BX11" s="221">
        <v>1</v>
      </c>
      <c r="BY11" s="221">
        <v>1</v>
      </c>
      <c r="BZ11" s="252"/>
      <c r="CA11" s="97">
        <v>1</v>
      </c>
      <c r="CB11" s="257">
        <v>1</v>
      </c>
      <c r="CC11" s="257">
        <v>1</v>
      </c>
      <c r="CD11" s="257">
        <v>1</v>
      </c>
      <c r="CE11" s="257">
        <v>1</v>
      </c>
      <c r="CF11" s="252">
        <v>1</v>
      </c>
      <c r="CG11" s="257">
        <v>1</v>
      </c>
      <c r="CH11" s="257"/>
      <c r="CI11" s="257">
        <v>1</v>
      </c>
      <c r="CJ11" s="97">
        <v>1</v>
      </c>
      <c r="CK11" s="257"/>
      <c r="CL11" s="257"/>
      <c r="CM11" s="257"/>
      <c r="CN11" s="257"/>
      <c r="CO11" s="257"/>
      <c r="CP11" s="257"/>
      <c r="CQ11" s="284">
        <f>SUM(C11:CP11)</f>
        <v>73</v>
      </c>
      <c r="CR11" s="279">
        <f>SUM(C11:E11)</f>
        <v>2</v>
      </c>
      <c r="CS11" s="227">
        <f>SUM(F11:X11)</f>
        <v>18</v>
      </c>
      <c r="CT11" s="227">
        <f>SUM(Y11:AU11)</f>
        <v>19</v>
      </c>
      <c r="CU11" s="227">
        <f>SUM(AV11:BT11)</f>
        <v>20</v>
      </c>
      <c r="CV11" s="226">
        <f t="shared" si="0"/>
        <v>66.66666666666666</v>
      </c>
      <c r="CW11" s="226">
        <f t="shared" si="1"/>
        <v>94.73684210526315</v>
      </c>
      <c r="CX11" s="226">
        <f t="shared" si="2"/>
        <v>82.6086956521739</v>
      </c>
      <c r="CY11" s="231">
        <f t="shared" si="3"/>
        <v>80</v>
      </c>
    </row>
    <row r="12" spans="1:103" s="18" customFormat="1" ht="30">
      <c r="A12" s="142" t="s">
        <v>186</v>
      </c>
      <c r="B12" s="12" t="s">
        <v>29</v>
      </c>
      <c r="C12" s="11">
        <v>1</v>
      </c>
      <c r="D12" s="12">
        <v>1</v>
      </c>
      <c r="E12" s="12">
        <v>1</v>
      </c>
      <c r="F12" s="12"/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97"/>
      <c r="N12" s="97"/>
      <c r="O12" s="97">
        <v>1</v>
      </c>
      <c r="P12" s="12">
        <v>1</v>
      </c>
      <c r="Q12" s="12">
        <v>1</v>
      </c>
      <c r="R12" s="12">
        <v>1</v>
      </c>
      <c r="S12" s="12"/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97">
        <v>1</v>
      </c>
      <c r="Z12" s="12">
        <v>1</v>
      </c>
      <c r="AA12" s="12"/>
      <c r="AB12" s="12"/>
      <c r="AC12" s="12"/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>
        <v>1</v>
      </c>
      <c r="AM12" s="12"/>
      <c r="AN12" s="12">
        <v>1</v>
      </c>
      <c r="AO12" s="12">
        <v>1</v>
      </c>
      <c r="AP12" s="12">
        <v>1</v>
      </c>
      <c r="AQ12" s="12">
        <v>1</v>
      </c>
      <c r="AR12" s="12">
        <v>1</v>
      </c>
      <c r="AS12" s="12">
        <v>1</v>
      </c>
      <c r="AT12" s="12">
        <v>1</v>
      </c>
      <c r="AU12" s="12">
        <v>1</v>
      </c>
      <c r="AV12" s="12">
        <v>1</v>
      </c>
      <c r="AW12" s="12">
        <v>1</v>
      </c>
      <c r="AX12" s="12">
        <v>1</v>
      </c>
      <c r="AY12" s="13">
        <v>1</v>
      </c>
      <c r="AZ12" s="13">
        <v>1</v>
      </c>
      <c r="BA12" s="13">
        <v>1</v>
      </c>
      <c r="BB12" s="13">
        <v>1</v>
      </c>
      <c r="BC12" s="13">
        <v>1</v>
      </c>
      <c r="BD12" s="13">
        <v>1</v>
      </c>
      <c r="BE12" s="13"/>
      <c r="BF12" s="13"/>
      <c r="BG12" s="12"/>
      <c r="BH12" s="97">
        <v>1</v>
      </c>
      <c r="BI12" s="97">
        <v>1</v>
      </c>
      <c r="BJ12" s="97">
        <v>1</v>
      </c>
      <c r="BK12" s="97">
        <v>1</v>
      </c>
      <c r="BL12" s="97">
        <v>1</v>
      </c>
      <c r="BM12" s="97">
        <v>1</v>
      </c>
      <c r="BN12" s="97">
        <v>1</v>
      </c>
      <c r="BO12" s="97">
        <v>1</v>
      </c>
      <c r="BP12" s="97">
        <v>1</v>
      </c>
      <c r="BQ12" s="97">
        <v>1</v>
      </c>
      <c r="BR12" s="97">
        <v>1</v>
      </c>
      <c r="BS12" s="221">
        <v>1</v>
      </c>
      <c r="BT12" s="221">
        <v>1</v>
      </c>
      <c r="BU12" s="221">
        <v>1</v>
      </c>
      <c r="BV12" s="221">
        <v>1</v>
      </c>
      <c r="BW12" s="221">
        <v>1</v>
      </c>
      <c r="BX12" s="221">
        <v>1</v>
      </c>
      <c r="BY12" s="221">
        <v>1</v>
      </c>
      <c r="BZ12" s="252">
        <v>1</v>
      </c>
      <c r="CA12" s="97">
        <v>1</v>
      </c>
      <c r="CB12" s="257">
        <v>1</v>
      </c>
      <c r="CC12" s="257"/>
      <c r="CD12" s="257"/>
      <c r="CE12" s="257">
        <v>1</v>
      </c>
      <c r="CF12" s="252">
        <v>1</v>
      </c>
      <c r="CG12" s="257">
        <v>1</v>
      </c>
      <c r="CH12" s="257">
        <v>1</v>
      </c>
      <c r="CI12" s="257">
        <v>1</v>
      </c>
      <c r="CJ12" s="97">
        <v>1</v>
      </c>
      <c r="CK12" s="257"/>
      <c r="CL12" s="257"/>
      <c r="CM12" s="257"/>
      <c r="CN12" s="257"/>
      <c r="CO12" s="257"/>
      <c r="CP12" s="257"/>
      <c r="CQ12" s="284">
        <f>SUM(C12:CP12)</f>
        <v>73</v>
      </c>
      <c r="CR12" s="279">
        <f>SUM(C12:E12)</f>
        <v>3</v>
      </c>
      <c r="CS12" s="227">
        <f>SUM(F12:X12)</f>
        <v>15</v>
      </c>
      <c r="CT12" s="227">
        <f>SUM(Y12:AU12)</f>
        <v>19</v>
      </c>
      <c r="CU12" s="227">
        <f>SUM(AV12:BT12)</f>
        <v>22</v>
      </c>
      <c r="CV12" s="226">
        <f t="shared" si="0"/>
        <v>100</v>
      </c>
      <c r="CW12" s="226">
        <f t="shared" si="1"/>
        <v>78.94736842105263</v>
      </c>
      <c r="CX12" s="226">
        <f t="shared" si="2"/>
        <v>82.6086956521739</v>
      </c>
      <c r="CY12" s="231">
        <f t="shared" si="3"/>
        <v>88</v>
      </c>
    </row>
    <row r="13" spans="1:103" s="18" customFormat="1" ht="71.25" customHeight="1">
      <c r="A13" s="142" t="s">
        <v>187</v>
      </c>
      <c r="B13" s="12" t="s">
        <v>125</v>
      </c>
      <c r="C13" s="11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60" t="s">
        <v>122</v>
      </c>
      <c r="K13" s="160" t="s">
        <v>122</v>
      </c>
      <c r="L13" s="160" t="s">
        <v>122</v>
      </c>
      <c r="M13" s="160" t="s">
        <v>122</v>
      </c>
      <c r="N13" s="160" t="s">
        <v>122</v>
      </c>
      <c r="O13" s="12">
        <v>1</v>
      </c>
      <c r="P13" s="12">
        <v>1</v>
      </c>
      <c r="Q13" s="12">
        <v>1</v>
      </c>
      <c r="R13" s="160" t="s">
        <v>123</v>
      </c>
      <c r="S13" s="160" t="s">
        <v>123</v>
      </c>
      <c r="T13" s="160" t="s">
        <v>123</v>
      </c>
      <c r="U13" s="160" t="s">
        <v>123</v>
      </c>
      <c r="V13" s="160" t="s">
        <v>123</v>
      </c>
      <c r="W13" s="335" t="s">
        <v>123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13">
        <v>1</v>
      </c>
      <c r="BA13" s="13"/>
      <c r="BB13" s="13"/>
      <c r="BC13" s="13"/>
      <c r="BD13" s="13">
        <v>1</v>
      </c>
      <c r="BE13" s="13">
        <v>1</v>
      </c>
      <c r="BF13" s="13">
        <v>1</v>
      </c>
      <c r="BG13" s="12">
        <v>1</v>
      </c>
      <c r="BH13" s="97">
        <v>1</v>
      </c>
      <c r="BI13" s="97">
        <v>1</v>
      </c>
      <c r="BJ13" s="97">
        <v>1</v>
      </c>
      <c r="BK13" s="97">
        <v>1</v>
      </c>
      <c r="BL13" s="97">
        <v>1</v>
      </c>
      <c r="BM13" s="97">
        <v>1</v>
      </c>
      <c r="BN13" s="97">
        <v>1</v>
      </c>
      <c r="BO13" s="97">
        <v>1</v>
      </c>
      <c r="BP13" s="97">
        <v>1</v>
      </c>
      <c r="BQ13" s="97">
        <v>1</v>
      </c>
      <c r="BR13" s="97">
        <v>1</v>
      </c>
      <c r="BS13" s="222">
        <v>1</v>
      </c>
      <c r="BT13" s="223"/>
      <c r="BU13" s="223">
        <v>1</v>
      </c>
      <c r="BV13" s="223">
        <v>1</v>
      </c>
      <c r="BW13" s="223">
        <v>1</v>
      </c>
      <c r="BX13" s="223">
        <v>1</v>
      </c>
      <c r="BY13" s="223"/>
      <c r="BZ13" s="253">
        <v>1</v>
      </c>
      <c r="CA13" s="97">
        <v>1</v>
      </c>
      <c r="CB13" s="258">
        <v>1</v>
      </c>
      <c r="CC13" s="258">
        <v>1</v>
      </c>
      <c r="CD13" s="258">
        <v>1</v>
      </c>
      <c r="CE13" s="258">
        <v>1</v>
      </c>
      <c r="CF13" s="253">
        <v>1</v>
      </c>
      <c r="CG13" s="258">
        <v>1</v>
      </c>
      <c r="CH13" s="258">
        <v>1</v>
      </c>
      <c r="CI13" s="258">
        <v>1</v>
      </c>
      <c r="CJ13" s="97">
        <v>1</v>
      </c>
      <c r="CK13" s="258"/>
      <c r="CL13" s="258"/>
      <c r="CM13" s="258"/>
      <c r="CN13" s="258"/>
      <c r="CO13" s="258"/>
      <c r="CP13" s="258"/>
      <c r="CQ13" s="284">
        <f>SUM(C13:CP13)</f>
        <v>42</v>
      </c>
      <c r="CR13" s="280">
        <f>SUM(C13:E13)</f>
        <v>3</v>
      </c>
      <c r="CS13" s="228">
        <f>SUM(F13:X13)</f>
        <v>7</v>
      </c>
      <c r="CT13" s="228">
        <f>SUM(Y13:AU13)</f>
        <v>0</v>
      </c>
      <c r="CU13" s="228">
        <f>SUM(AV13:BT13)</f>
        <v>17</v>
      </c>
      <c r="CV13" s="229">
        <f t="shared" si="0"/>
        <v>100</v>
      </c>
      <c r="CW13" s="229">
        <f t="shared" si="1"/>
        <v>36.84210526315789</v>
      </c>
      <c r="CX13" s="229">
        <f t="shared" si="2"/>
        <v>0</v>
      </c>
      <c r="CY13" s="232">
        <f t="shared" si="3"/>
        <v>68</v>
      </c>
    </row>
    <row r="14" spans="1:103" s="18" customFormat="1" ht="30">
      <c r="A14" s="142">
        <v>8</v>
      </c>
      <c r="B14" s="12" t="s">
        <v>53</v>
      </c>
      <c r="C14" s="11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97">
        <v>1</v>
      </c>
      <c r="N14" s="97">
        <v>1</v>
      </c>
      <c r="O14" s="97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/>
      <c r="Y14" s="97">
        <v>1</v>
      </c>
      <c r="Z14" s="12">
        <v>1</v>
      </c>
      <c r="AA14" s="12">
        <v>1</v>
      </c>
      <c r="AB14" s="12">
        <v>1</v>
      </c>
      <c r="AC14" s="12">
        <v>1</v>
      </c>
      <c r="AD14" s="12"/>
      <c r="AE14" s="12">
        <v>1</v>
      </c>
      <c r="AF14" s="12">
        <v>1</v>
      </c>
      <c r="AG14" s="12">
        <v>1</v>
      </c>
      <c r="AH14" s="12">
        <v>1</v>
      </c>
      <c r="AI14" s="12"/>
      <c r="AJ14" s="12">
        <v>1</v>
      </c>
      <c r="AK14" s="12">
        <v>1</v>
      </c>
      <c r="AL14" s="12">
        <v>1</v>
      </c>
      <c r="AM14" s="12">
        <v>1</v>
      </c>
      <c r="AN14" s="12">
        <v>1</v>
      </c>
      <c r="AO14" s="12">
        <v>1</v>
      </c>
      <c r="AP14" s="12">
        <v>1</v>
      </c>
      <c r="AQ14" s="12">
        <v>1</v>
      </c>
      <c r="AR14" s="12">
        <v>1</v>
      </c>
      <c r="AS14" s="12">
        <v>1</v>
      </c>
      <c r="AT14" s="12">
        <v>1</v>
      </c>
      <c r="AU14" s="12">
        <v>1</v>
      </c>
      <c r="AV14" s="12">
        <v>1</v>
      </c>
      <c r="AW14" s="12">
        <v>1</v>
      </c>
      <c r="AX14" s="12">
        <v>1</v>
      </c>
      <c r="AY14" s="13"/>
      <c r="AZ14" s="13">
        <v>1</v>
      </c>
      <c r="BA14" s="13">
        <v>1</v>
      </c>
      <c r="BB14" s="13">
        <v>1</v>
      </c>
      <c r="BC14" s="13">
        <v>1</v>
      </c>
      <c r="BD14" s="13">
        <v>1</v>
      </c>
      <c r="BE14" s="13">
        <v>1</v>
      </c>
      <c r="BF14" s="13">
        <v>1</v>
      </c>
      <c r="BG14" s="12">
        <v>1</v>
      </c>
      <c r="BH14" s="97"/>
      <c r="BI14" s="97"/>
      <c r="BJ14" s="97"/>
      <c r="BK14" s="97">
        <v>1</v>
      </c>
      <c r="BL14" s="97"/>
      <c r="BM14" s="97">
        <v>1</v>
      </c>
      <c r="BN14" s="97">
        <v>1</v>
      </c>
      <c r="BO14" s="97">
        <v>1</v>
      </c>
      <c r="BP14" s="97">
        <v>1</v>
      </c>
      <c r="BQ14" s="97">
        <v>1</v>
      </c>
      <c r="BR14" s="97">
        <v>1</v>
      </c>
      <c r="BS14" s="221">
        <v>1</v>
      </c>
      <c r="BT14" s="221"/>
      <c r="BU14" s="221">
        <v>1</v>
      </c>
      <c r="BV14" s="221">
        <v>1</v>
      </c>
      <c r="BW14" s="221">
        <v>1</v>
      </c>
      <c r="BX14" s="221">
        <v>1</v>
      </c>
      <c r="BY14" s="221">
        <v>1</v>
      </c>
      <c r="BZ14" s="252">
        <v>1</v>
      </c>
      <c r="CA14" s="97">
        <v>1</v>
      </c>
      <c r="CB14" s="257">
        <v>1</v>
      </c>
      <c r="CC14" s="257">
        <v>1</v>
      </c>
      <c r="CD14" s="257">
        <v>1</v>
      </c>
      <c r="CE14" s="257">
        <v>1</v>
      </c>
      <c r="CF14" s="252">
        <v>1</v>
      </c>
      <c r="CG14" s="257">
        <v>1</v>
      </c>
      <c r="CH14" s="257">
        <v>1</v>
      </c>
      <c r="CI14" s="257">
        <v>1</v>
      </c>
      <c r="CJ14" s="97">
        <v>1</v>
      </c>
      <c r="CK14" s="257"/>
      <c r="CL14" s="257"/>
      <c r="CM14" s="257"/>
      <c r="CN14" s="257"/>
      <c r="CO14" s="257"/>
      <c r="CP14" s="257"/>
      <c r="CQ14" s="284">
        <f>SUM(C14:CP14)</f>
        <v>77</v>
      </c>
      <c r="CR14" s="279">
        <f>SUM(C14:E14)</f>
        <v>3</v>
      </c>
      <c r="CS14" s="227">
        <f>SUM(F14:X14)</f>
        <v>18</v>
      </c>
      <c r="CT14" s="227">
        <f>SUM(Y14:AU14)</f>
        <v>21</v>
      </c>
      <c r="CU14" s="227">
        <f>SUM(AV14:BT14)</f>
        <v>19</v>
      </c>
      <c r="CV14" s="226">
        <f t="shared" si="0"/>
        <v>100</v>
      </c>
      <c r="CW14" s="226">
        <f t="shared" si="1"/>
        <v>94.73684210526315</v>
      </c>
      <c r="CX14" s="226">
        <f t="shared" si="2"/>
        <v>91.30434782608695</v>
      </c>
      <c r="CY14" s="231">
        <f t="shared" si="3"/>
        <v>76</v>
      </c>
    </row>
    <row r="15" spans="1:103" s="18" customFormat="1" ht="30">
      <c r="A15" s="142">
        <v>9</v>
      </c>
      <c r="B15" s="12" t="s">
        <v>62</v>
      </c>
      <c r="C15" s="14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97">
        <v>1</v>
      </c>
      <c r="N15" s="159">
        <v>1</v>
      </c>
      <c r="O15" s="159"/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97">
        <v>1</v>
      </c>
      <c r="Z15" s="15">
        <v>1</v>
      </c>
      <c r="AA15" s="15">
        <v>1</v>
      </c>
      <c r="AB15" s="15">
        <v>1</v>
      </c>
      <c r="AC15" s="15">
        <v>1</v>
      </c>
      <c r="AD15" s="15"/>
      <c r="AE15" s="15">
        <v>1</v>
      </c>
      <c r="AF15" s="15">
        <v>1</v>
      </c>
      <c r="AG15" s="15">
        <v>1</v>
      </c>
      <c r="AH15" s="15">
        <v>1</v>
      </c>
      <c r="AI15" s="15">
        <v>1</v>
      </c>
      <c r="AJ15" s="15"/>
      <c r="AK15" s="15"/>
      <c r="AL15" s="15">
        <v>1</v>
      </c>
      <c r="AM15" s="15">
        <v>1</v>
      </c>
      <c r="AN15" s="15">
        <v>1</v>
      </c>
      <c r="AO15" s="15">
        <v>1</v>
      </c>
      <c r="AP15" s="15">
        <v>1</v>
      </c>
      <c r="AQ15" s="15">
        <v>1</v>
      </c>
      <c r="AR15" s="15">
        <v>1</v>
      </c>
      <c r="AS15" s="15">
        <v>1</v>
      </c>
      <c r="AT15" s="15"/>
      <c r="AU15" s="15">
        <v>1</v>
      </c>
      <c r="AV15" s="15">
        <v>1</v>
      </c>
      <c r="AW15" s="15">
        <v>1</v>
      </c>
      <c r="AX15" s="15">
        <v>1</v>
      </c>
      <c r="AY15" s="16"/>
      <c r="AZ15" s="16">
        <v>1</v>
      </c>
      <c r="BA15" s="16">
        <v>1</v>
      </c>
      <c r="BB15" s="16">
        <v>1</v>
      </c>
      <c r="BC15" s="16">
        <v>1</v>
      </c>
      <c r="BD15" s="16">
        <v>1</v>
      </c>
      <c r="BE15" s="16">
        <v>1</v>
      </c>
      <c r="BF15" s="16">
        <v>1</v>
      </c>
      <c r="BG15" s="12">
        <v>1</v>
      </c>
      <c r="BH15" s="97">
        <v>1</v>
      </c>
      <c r="BI15" s="97">
        <v>1</v>
      </c>
      <c r="BJ15" s="97">
        <v>1</v>
      </c>
      <c r="BK15" s="97">
        <v>1</v>
      </c>
      <c r="BL15" s="97">
        <v>1</v>
      </c>
      <c r="BM15" s="97">
        <v>1</v>
      </c>
      <c r="BN15" s="97">
        <v>1</v>
      </c>
      <c r="BO15" s="97">
        <v>1</v>
      </c>
      <c r="BP15" s="97">
        <v>1</v>
      </c>
      <c r="BQ15" s="97"/>
      <c r="BR15" s="97">
        <v>1</v>
      </c>
      <c r="BS15" s="221">
        <v>1</v>
      </c>
      <c r="BT15" s="221">
        <v>1</v>
      </c>
      <c r="BU15" s="221">
        <v>1</v>
      </c>
      <c r="BV15" s="221">
        <v>1</v>
      </c>
      <c r="BW15" s="221">
        <v>1</v>
      </c>
      <c r="BX15" s="221">
        <v>1</v>
      </c>
      <c r="BY15" s="221">
        <v>1</v>
      </c>
      <c r="BZ15" s="252">
        <v>1</v>
      </c>
      <c r="CA15" s="97">
        <v>1</v>
      </c>
      <c r="CB15" s="257">
        <v>1</v>
      </c>
      <c r="CC15" s="257">
        <v>1</v>
      </c>
      <c r="CD15" s="257">
        <v>1</v>
      </c>
      <c r="CE15" s="257">
        <v>1</v>
      </c>
      <c r="CF15" s="252">
        <v>1</v>
      </c>
      <c r="CG15" s="257"/>
      <c r="CH15" s="257"/>
      <c r="CI15" s="257">
        <v>1</v>
      </c>
      <c r="CJ15" s="97">
        <v>1</v>
      </c>
      <c r="CK15" s="257"/>
      <c r="CL15" s="257"/>
      <c r="CM15" s="257"/>
      <c r="CN15" s="257"/>
      <c r="CO15" s="257"/>
      <c r="CP15" s="257"/>
      <c r="CQ15" s="284">
        <f>SUM(C15:CP15)</f>
        <v>77</v>
      </c>
      <c r="CR15" s="279">
        <f>SUM(C15:E15)</f>
        <v>3</v>
      </c>
      <c r="CS15" s="227">
        <f>SUM(F15:X15)</f>
        <v>18</v>
      </c>
      <c r="CT15" s="227">
        <f>SUM(Y15:AU15)</f>
        <v>19</v>
      </c>
      <c r="CU15" s="227">
        <f>SUM(AV15:BT15)</f>
        <v>23</v>
      </c>
      <c r="CV15" s="226">
        <f t="shared" si="0"/>
        <v>100</v>
      </c>
      <c r="CW15" s="226">
        <f t="shared" si="1"/>
        <v>94.73684210526315</v>
      </c>
      <c r="CX15" s="226">
        <f t="shared" si="2"/>
        <v>82.6086956521739</v>
      </c>
      <c r="CY15" s="231">
        <f t="shared" si="3"/>
        <v>92</v>
      </c>
    </row>
    <row r="16" spans="1:103" s="18" customFormat="1" ht="30">
      <c r="A16" s="142">
        <v>10</v>
      </c>
      <c r="B16" s="12" t="s">
        <v>67</v>
      </c>
      <c r="C16" s="14">
        <v>1</v>
      </c>
      <c r="D16" s="15"/>
      <c r="E16" s="15">
        <v>1</v>
      </c>
      <c r="F16" s="15">
        <v>1</v>
      </c>
      <c r="G16" s="15"/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97"/>
      <c r="N16" s="159"/>
      <c r="O16" s="159"/>
      <c r="P16" s="15">
        <v>1</v>
      </c>
      <c r="Q16" s="15">
        <v>1</v>
      </c>
      <c r="R16" s="15">
        <v>1</v>
      </c>
      <c r="S16" s="15"/>
      <c r="T16" s="15">
        <v>1</v>
      </c>
      <c r="U16" s="15"/>
      <c r="V16" s="15"/>
      <c r="W16" s="15">
        <v>1</v>
      </c>
      <c r="X16" s="15">
        <v>1</v>
      </c>
      <c r="Y16" s="97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15"/>
      <c r="AJ16" s="15"/>
      <c r="AK16" s="15"/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15"/>
      <c r="AR16" s="15"/>
      <c r="AS16" s="15"/>
      <c r="AT16" s="15">
        <v>1</v>
      </c>
      <c r="AU16" s="15">
        <v>1</v>
      </c>
      <c r="AV16" s="15"/>
      <c r="AW16" s="15">
        <v>1</v>
      </c>
      <c r="AX16" s="15">
        <v>1</v>
      </c>
      <c r="AY16" s="16">
        <v>1</v>
      </c>
      <c r="AZ16" s="16"/>
      <c r="BA16" s="16">
        <v>1</v>
      </c>
      <c r="BB16" s="16">
        <v>1</v>
      </c>
      <c r="BC16" s="16"/>
      <c r="BD16" s="16">
        <v>1</v>
      </c>
      <c r="BE16" s="16">
        <v>1</v>
      </c>
      <c r="BF16" s="16">
        <v>1</v>
      </c>
      <c r="BG16" s="12"/>
      <c r="BH16" s="97">
        <v>1</v>
      </c>
      <c r="BI16" s="97">
        <v>1</v>
      </c>
      <c r="BJ16" s="97">
        <v>1</v>
      </c>
      <c r="BK16" s="97">
        <v>1</v>
      </c>
      <c r="BL16" s="97"/>
      <c r="BM16" s="97">
        <v>1</v>
      </c>
      <c r="BN16" s="97">
        <v>1</v>
      </c>
      <c r="BO16" s="97"/>
      <c r="BP16" s="97">
        <v>1</v>
      </c>
      <c r="BQ16" s="97">
        <v>1</v>
      </c>
      <c r="BR16" s="97">
        <v>1</v>
      </c>
      <c r="BS16" s="221">
        <v>1</v>
      </c>
      <c r="BT16" s="221">
        <v>1</v>
      </c>
      <c r="BU16" s="221">
        <v>1</v>
      </c>
      <c r="BV16" s="221">
        <v>1</v>
      </c>
      <c r="BW16" s="221">
        <v>1</v>
      </c>
      <c r="BX16" s="221">
        <v>1</v>
      </c>
      <c r="BY16" s="221">
        <v>1</v>
      </c>
      <c r="BZ16" s="252">
        <v>1</v>
      </c>
      <c r="CA16" s="97"/>
      <c r="CB16" s="257"/>
      <c r="CC16" s="257">
        <v>1</v>
      </c>
      <c r="CD16" s="257">
        <v>1</v>
      </c>
      <c r="CE16" s="257"/>
      <c r="CF16" s="252">
        <v>1</v>
      </c>
      <c r="CG16" s="257">
        <v>1</v>
      </c>
      <c r="CH16" s="257"/>
      <c r="CI16" s="257">
        <v>1</v>
      </c>
      <c r="CJ16" s="97">
        <v>1</v>
      </c>
      <c r="CK16" s="257"/>
      <c r="CL16" s="257"/>
      <c r="CM16" s="257"/>
      <c r="CN16" s="257"/>
      <c r="CO16" s="257"/>
      <c r="CP16" s="257"/>
      <c r="CQ16" s="284">
        <f>SUM(C16:CP16)</f>
        <v>62</v>
      </c>
      <c r="CR16" s="279">
        <f>SUM(C16:E16)</f>
        <v>2</v>
      </c>
      <c r="CS16" s="227">
        <f>SUM(F16:X16)</f>
        <v>12</v>
      </c>
      <c r="CT16" s="227">
        <f>SUM(Y16:AU16)</f>
        <v>17</v>
      </c>
      <c r="CU16" s="227">
        <f>SUM(AV16:BT16)</f>
        <v>19</v>
      </c>
      <c r="CV16" s="226">
        <f t="shared" si="0"/>
        <v>66.66666666666666</v>
      </c>
      <c r="CW16" s="226">
        <f t="shared" si="1"/>
        <v>63.1578947368421</v>
      </c>
      <c r="CX16" s="226">
        <f t="shared" si="2"/>
        <v>73.91304347826086</v>
      </c>
      <c r="CY16" s="231">
        <f t="shared" si="3"/>
        <v>76</v>
      </c>
    </row>
    <row r="17" spans="1:103" s="18" customFormat="1" ht="30">
      <c r="A17" s="142">
        <v>11</v>
      </c>
      <c r="B17" s="12" t="s">
        <v>71</v>
      </c>
      <c r="C17" s="14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97">
        <v>1</v>
      </c>
      <c r="N17" s="159"/>
      <c r="O17" s="159">
        <v>1</v>
      </c>
      <c r="P17" s="15"/>
      <c r="Q17" s="15">
        <v>1</v>
      </c>
      <c r="R17" s="15">
        <v>1</v>
      </c>
      <c r="S17" s="15">
        <v>1</v>
      </c>
      <c r="T17" s="15"/>
      <c r="U17" s="15">
        <v>1</v>
      </c>
      <c r="V17" s="15">
        <v>1</v>
      </c>
      <c r="W17" s="15">
        <v>1</v>
      </c>
      <c r="X17" s="15"/>
      <c r="Y17" s="97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>
        <v>1</v>
      </c>
      <c r="AJ17" s="15">
        <v>1</v>
      </c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15">
        <v>1</v>
      </c>
      <c r="AR17" s="15">
        <v>1</v>
      </c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16"/>
      <c r="AZ17" s="16">
        <v>1</v>
      </c>
      <c r="BA17" s="16">
        <v>1</v>
      </c>
      <c r="BB17" s="16"/>
      <c r="BC17" s="16">
        <v>1</v>
      </c>
      <c r="BD17" s="16">
        <v>1</v>
      </c>
      <c r="BE17" s="16">
        <v>1</v>
      </c>
      <c r="BF17" s="16">
        <v>1</v>
      </c>
      <c r="BG17" s="12">
        <v>1</v>
      </c>
      <c r="BH17" s="97">
        <v>1</v>
      </c>
      <c r="BI17" s="97">
        <v>1</v>
      </c>
      <c r="BJ17" s="97">
        <v>1</v>
      </c>
      <c r="BK17" s="97">
        <v>1</v>
      </c>
      <c r="BL17" s="97">
        <v>1</v>
      </c>
      <c r="BM17" s="97">
        <v>1</v>
      </c>
      <c r="BN17" s="97">
        <v>1</v>
      </c>
      <c r="BO17" s="97">
        <v>1</v>
      </c>
      <c r="BP17" s="97">
        <v>1</v>
      </c>
      <c r="BQ17" s="97">
        <v>1</v>
      </c>
      <c r="BR17" s="97">
        <v>1</v>
      </c>
      <c r="BS17" s="221">
        <v>1</v>
      </c>
      <c r="BT17" s="221">
        <v>1</v>
      </c>
      <c r="BU17" s="221">
        <v>1</v>
      </c>
      <c r="BV17" s="221">
        <v>1</v>
      </c>
      <c r="BW17" s="221">
        <v>1</v>
      </c>
      <c r="BX17" s="221">
        <v>1</v>
      </c>
      <c r="BY17" s="221">
        <v>1</v>
      </c>
      <c r="BZ17" s="252">
        <v>1</v>
      </c>
      <c r="CA17" s="97">
        <v>1</v>
      </c>
      <c r="CB17" s="257">
        <v>1</v>
      </c>
      <c r="CC17" s="257">
        <v>1</v>
      </c>
      <c r="CD17" s="257">
        <v>1</v>
      </c>
      <c r="CE17" s="257">
        <v>1</v>
      </c>
      <c r="CF17" s="252">
        <v>1</v>
      </c>
      <c r="CG17" s="257">
        <v>1</v>
      </c>
      <c r="CH17" s="257"/>
      <c r="CI17" s="257">
        <v>1</v>
      </c>
      <c r="CJ17" s="97">
        <v>1</v>
      </c>
      <c r="CK17" s="257"/>
      <c r="CL17" s="257"/>
      <c r="CM17" s="257"/>
      <c r="CN17" s="257"/>
      <c r="CO17" s="257"/>
      <c r="CP17" s="257"/>
      <c r="CQ17" s="284">
        <f>SUM(C17:CP17)</f>
        <v>79</v>
      </c>
      <c r="CR17" s="279">
        <f>SUM(C17:E17)</f>
        <v>3</v>
      </c>
      <c r="CS17" s="227">
        <f>SUM(F17:X17)</f>
        <v>15</v>
      </c>
      <c r="CT17" s="227">
        <f>SUM(Y17:AU17)</f>
        <v>23</v>
      </c>
      <c r="CU17" s="227">
        <f>SUM(AV17:BT17)</f>
        <v>23</v>
      </c>
      <c r="CV17" s="226">
        <f t="shared" si="0"/>
        <v>100</v>
      </c>
      <c r="CW17" s="226">
        <f t="shared" si="1"/>
        <v>78.94736842105263</v>
      </c>
      <c r="CX17" s="226">
        <f t="shared" si="2"/>
        <v>100</v>
      </c>
      <c r="CY17" s="231">
        <f t="shared" si="3"/>
        <v>92</v>
      </c>
    </row>
    <row r="18" spans="1:103" s="18" customFormat="1" ht="30" thickBot="1">
      <c r="A18" s="143">
        <v>12</v>
      </c>
      <c r="B18" s="12" t="s">
        <v>74</v>
      </c>
      <c r="C18" s="11">
        <v>1</v>
      </c>
      <c r="D18" s="12">
        <v>1</v>
      </c>
      <c r="E18" s="12"/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97"/>
      <c r="N18" s="97"/>
      <c r="O18" s="97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97">
        <v>1</v>
      </c>
      <c r="Z18" s="12"/>
      <c r="AA18" s="12">
        <v>1</v>
      </c>
      <c r="AB18" s="12">
        <v>1</v>
      </c>
      <c r="AC18" s="12">
        <v>1</v>
      </c>
      <c r="AD18" s="12"/>
      <c r="AE18" s="12">
        <v>1</v>
      </c>
      <c r="AF18" s="12">
        <v>1</v>
      </c>
      <c r="AG18" s="12"/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12">
        <v>1</v>
      </c>
      <c r="AU18" s="12">
        <v>1</v>
      </c>
      <c r="AV18" s="12">
        <v>1</v>
      </c>
      <c r="AW18" s="12">
        <v>1</v>
      </c>
      <c r="AX18" s="12">
        <v>1</v>
      </c>
      <c r="AY18" s="13">
        <v>1</v>
      </c>
      <c r="AZ18" s="13">
        <v>1</v>
      </c>
      <c r="BA18" s="13">
        <v>1</v>
      </c>
      <c r="BB18" s="13">
        <v>1</v>
      </c>
      <c r="BC18" s="13">
        <v>1</v>
      </c>
      <c r="BD18" s="13">
        <v>1</v>
      </c>
      <c r="BE18" s="13">
        <v>1</v>
      </c>
      <c r="BF18" s="13">
        <v>1</v>
      </c>
      <c r="BG18" s="12">
        <v>1</v>
      </c>
      <c r="BH18" s="97">
        <v>1</v>
      </c>
      <c r="BI18" s="97">
        <v>1</v>
      </c>
      <c r="BJ18" s="97">
        <v>1</v>
      </c>
      <c r="BK18" s="97"/>
      <c r="BL18" s="97">
        <v>1</v>
      </c>
      <c r="BM18" s="97">
        <v>1</v>
      </c>
      <c r="BN18" s="97">
        <v>1</v>
      </c>
      <c r="BO18" s="97">
        <v>1</v>
      </c>
      <c r="BP18" s="97">
        <v>1</v>
      </c>
      <c r="BQ18" s="97">
        <v>1</v>
      </c>
      <c r="BR18" s="97">
        <v>1</v>
      </c>
      <c r="BS18" s="221">
        <v>1</v>
      </c>
      <c r="BT18" s="221">
        <v>1</v>
      </c>
      <c r="BU18" s="221">
        <v>1</v>
      </c>
      <c r="BV18" s="221">
        <v>1</v>
      </c>
      <c r="BW18" s="221">
        <v>1</v>
      </c>
      <c r="BX18" s="221">
        <v>1</v>
      </c>
      <c r="BY18" s="221">
        <v>1</v>
      </c>
      <c r="BZ18" s="252"/>
      <c r="CA18" s="97">
        <v>1</v>
      </c>
      <c r="CB18" s="257"/>
      <c r="CC18" s="257"/>
      <c r="CD18" s="257"/>
      <c r="CE18" s="257"/>
      <c r="CF18" s="252">
        <v>1</v>
      </c>
      <c r="CG18" s="257">
        <v>1</v>
      </c>
      <c r="CH18" s="257">
        <v>1</v>
      </c>
      <c r="CI18" s="257">
        <v>1</v>
      </c>
      <c r="CJ18" s="97">
        <v>1</v>
      </c>
      <c r="CK18" s="257"/>
      <c r="CL18" s="257"/>
      <c r="CM18" s="257"/>
      <c r="CN18" s="257"/>
      <c r="CO18" s="257"/>
      <c r="CP18" s="257"/>
      <c r="CQ18" s="285">
        <f>SUM(C18:CP18)</f>
        <v>74</v>
      </c>
      <c r="CR18" s="281">
        <f>SUM(C18:E18)</f>
        <v>2</v>
      </c>
      <c r="CS18" s="241">
        <f>SUM(F18:X18)</f>
        <v>17</v>
      </c>
      <c r="CT18" s="241">
        <f>SUM(Y18:AU18)</f>
        <v>20</v>
      </c>
      <c r="CU18" s="241">
        <f>SUM(AV18:BT18)</f>
        <v>24</v>
      </c>
      <c r="CV18" s="242">
        <f t="shared" si="0"/>
        <v>66.66666666666666</v>
      </c>
      <c r="CW18" s="242">
        <f t="shared" si="1"/>
        <v>89.47368421052632</v>
      </c>
      <c r="CX18" s="242">
        <f t="shared" si="2"/>
        <v>86.95652173913044</v>
      </c>
      <c r="CY18" s="243">
        <f t="shared" si="3"/>
        <v>96</v>
      </c>
    </row>
    <row r="19" spans="1:103" s="10" customFormat="1" ht="15.75" thickBot="1">
      <c r="A19" s="295" t="s">
        <v>2</v>
      </c>
      <c r="B19" s="296"/>
      <c r="C19" s="57">
        <f>SUM(C7:C18)</f>
        <v>12</v>
      </c>
      <c r="D19" s="35">
        <f>SUM(D7:D18)</f>
        <v>11</v>
      </c>
      <c r="E19" s="35">
        <f>SUM(E7:E17)</f>
        <v>8</v>
      </c>
      <c r="F19" s="35">
        <v>9</v>
      </c>
      <c r="G19" s="35">
        <v>10</v>
      </c>
      <c r="H19" s="35">
        <v>11</v>
      </c>
      <c r="I19" s="35">
        <v>10</v>
      </c>
      <c r="J19" s="35">
        <v>11</v>
      </c>
      <c r="K19" s="35">
        <f aca="true" t="shared" si="4" ref="K19:AF19">SUM(K7:K18)</f>
        <v>10</v>
      </c>
      <c r="L19" s="35">
        <f t="shared" si="4"/>
        <v>10</v>
      </c>
      <c r="M19" s="35">
        <f t="shared" si="4"/>
        <v>8</v>
      </c>
      <c r="N19" s="35">
        <f t="shared" si="4"/>
        <v>7</v>
      </c>
      <c r="O19" s="35">
        <f t="shared" si="4"/>
        <v>10</v>
      </c>
      <c r="P19" s="35">
        <f t="shared" si="4"/>
        <v>10</v>
      </c>
      <c r="Q19" s="35">
        <f t="shared" si="4"/>
        <v>12</v>
      </c>
      <c r="R19" s="35">
        <f t="shared" si="4"/>
        <v>11</v>
      </c>
      <c r="S19" s="35">
        <f t="shared" si="4"/>
        <v>8</v>
      </c>
      <c r="T19" s="35">
        <f t="shared" si="4"/>
        <v>9</v>
      </c>
      <c r="U19" s="35">
        <f t="shared" si="4"/>
        <v>9</v>
      </c>
      <c r="V19" s="35">
        <f t="shared" si="4"/>
        <v>8</v>
      </c>
      <c r="W19" s="35">
        <f t="shared" si="4"/>
        <v>11</v>
      </c>
      <c r="X19" s="35">
        <f t="shared" si="4"/>
        <v>7</v>
      </c>
      <c r="Y19" s="35">
        <f t="shared" si="4"/>
        <v>10</v>
      </c>
      <c r="Z19" s="35">
        <f t="shared" si="4"/>
        <v>9</v>
      </c>
      <c r="AA19" s="35">
        <f t="shared" si="4"/>
        <v>10</v>
      </c>
      <c r="AB19" s="35">
        <f t="shared" si="4"/>
        <v>10</v>
      </c>
      <c r="AC19" s="35">
        <f t="shared" si="4"/>
        <v>6</v>
      </c>
      <c r="AD19" s="35">
        <f t="shared" si="4"/>
        <v>6</v>
      </c>
      <c r="AE19" s="35">
        <f t="shared" si="4"/>
        <v>9</v>
      </c>
      <c r="AF19" s="35">
        <f t="shared" si="4"/>
        <v>11</v>
      </c>
      <c r="AG19" s="35">
        <f aca="true" t="shared" si="5" ref="AG19:BT19">SUM(AG7:AG18)</f>
        <v>10</v>
      </c>
      <c r="AH19" s="35">
        <f t="shared" si="5"/>
        <v>10</v>
      </c>
      <c r="AI19" s="35">
        <f t="shared" si="5"/>
        <v>7</v>
      </c>
      <c r="AJ19" s="35">
        <f t="shared" si="5"/>
        <v>8</v>
      </c>
      <c r="AK19" s="35">
        <f t="shared" si="5"/>
        <v>8</v>
      </c>
      <c r="AL19" s="35">
        <f t="shared" si="5"/>
        <v>9</v>
      </c>
      <c r="AM19" s="35">
        <f t="shared" si="5"/>
        <v>8</v>
      </c>
      <c r="AN19" s="35">
        <f t="shared" si="5"/>
        <v>7</v>
      </c>
      <c r="AO19" s="35">
        <f t="shared" si="5"/>
        <v>9</v>
      </c>
      <c r="AP19" s="35">
        <f t="shared" si="5"/>
        <v>11</v>
      </c>
      <c r="AQ19" s="35">
        <f t="shared" si="5"/>
        <v>8</v>
      </c>
      <c r="AR19" s="35">
        <f t="shared" si="5"/>
        <v>10</v>
      </c>
      <c r="AS19" s="35">
        <f t="shared" si="5"/>
        <v>9</v>
      </c>
      <c r="AT19" s="35">
        <f t="shared" si="5"/>
        <v>6</v>
      </c>
      <c r="AU19" s="35">
        <f t="shared" si="5"/>
        <v>9</v>
      </c>
      <c r="AV19" s="35">
        <f t="shared" si="5"/>
        <v>9</v>
      </c>
      <c r="AW19" s="35">
        <f t="shared" si="5"/>
        <v>11</v>
      </c>
      <c r="AX19" s="35">
        <f t="shared" si="5"/>
        <v>9</v>
      </c>
      <c r="AY19" s="35">
        <f t="shared" si="5"/>
        <v>6</v>
      </c>
      <c r="AZ19" s="35">
        <f t="shared" si="5"/>
        <v>9</v>
      </c>
      <c r="BA19" s="35">
        <f t="shared" si="5"/>
        <v>10</v>
      </c>
      <c r="BB19" s="35">
        <f t="shared" si="5"/>
        <v>9</v>
      </c>
      <c r="BC19" s="35">
        <f t="shared" si="5"/>
        <v>8</v>
      </c>
      <c r="BD19" s="35">
        <f t="shared" si="5"/>
        <v>11</v>
      </c>
      <c r="BE19" s="35">
        <f t="shared" si="5"/>
        <v>9</v>
      </c>
      <c r="BF19" s="35">
        <f t="shared" si="5"/>
        <v>10</v>
      </c>
      <c r="BG19" s="35">
        <f t="shared" si="5"/>
        <v>9</v>
      </c>
      <c r="BH19" s="35">
        <f t="shared" si="5"/>
        <v>10</v>
      </c>
      <c r="BI19" s="35">
        <f t="shared" si="5"/>
        <v>11</v>
      </c>
      <c r="BJ19" s="35">
        <f t="shared" si="5"/>
        <v>9</v>
      </c>
      <c r="BK19" s="35">
        <f t="shared" si="5"/>
        <v>8</v>
      </c>
      <c r="BL19" s="35">
        <f t="shared" si="5"/>
        <v>7</v>
      </c>
      <c r="BM19" s="35">
        <f t="shared" si="5"/>
        <v>10</v>
      </c>
      <c r="BN19" s="35">
        <f t="shared" si="5"/>
        <v>10</v>
      </c>
      <c r="BO19" s="35">
        <f t="shared" si="5"/>
        <v>10</v>
      </c>
      <c r="BP19" s="35">
        <f t="shared" si="5"/>
        <v>10</v>
      </c>
      <c r="BQ19" s="35">
        <f t="shared" si="5"/>
        <v>10</v>
      </c>
      <c r="BR19" s="35">
        <f t="shared" si="5"/>
        <v>10</v>
      </c>
      <c r="BS19" s="35">
        <f t="shared" si="5"/>
        <v>11</v>
      </c>
      <c r="BT19" s="35">
        <f t="shared" si="5"/>
        <v>7</v>
      </c>
      <c r="BU19" s="225">
        <f aca="true" t="shared" si="6" ref="BU19:CH19">SUM(BU7:BU18)</f>
        <v>9</v>
      </c>
      <c r="BV19" s="225">
        <f t="shared" si="6"/>
        <v>11</v>
      </c>
      <c r="BW19" s="225">
        <f t="shared" si="6"/>
        <v>11</v>
      </c>
      <c r="BX19" s="225">
        <f t="shared" si="6"/>
        <v>11</v>
      </c>
      <c r="BY19" s="225">
        <f t="shared" si="6"/>
        <v>8</v>
      </c>
      <c r="BZ19" s="225">
        <f t="shared" si="6"/>
        <v>9</v>
      </c>
      <c r="CA19" s="225">
        <f t="shared" si="6"/>
        <v>10</v>
      </c>
      <c r="CB19" s="225">
        <f t="shared" si="6"/>
        <v>8</v>
      </c>
      <c r="CC19" s="225">
        <f t="shared" si="6"/>
        <v>8</v>
      </c>
      <c r="CD19" s="225">
        <f t="shared" si="6"/>
        <v>9</v>
      </c>
      <c r="CE19" s="225">
        <f t="shared" si="6"/>
        <v>7</v>
      </c>
      <c r="CF19" s="225">
        <f t="shared" si="6"/>
        <v>11</v>
      </c>
      <c r="CG19" s="225">
        <f t="shared" si="6"/>
        <v>9</v>
      </c>
      <c r="CH19" s="225">
        <f t="shared" si="6"/>
        <v>6</v>
      </c>
      <c r="CI19" s="225">
        <f>SUM(CI7:CI18)</f>
        <v>10</v>
      </c>
      <c r="CJ19" s="225">
        <f>SUM(CJ7:CJ18)</f>
        <v>11</v>
      </c>
      <c r="CK19" s="225">
        <f>SUM(CK7:CK18)</f>
        <v>0</v>
      </c>
      <c r="CL19" s="225"/>
      <c r="CM19" s="225"/>
      <c r="CN19" s="225">
        <f>SUM(CN7:CN18)</f>
        <v>0</v>
      </c>
      <c r="CO19" s="225">
        <f>SUM(CO7:CO18)</f>
        <v>0</v>
      </c>
      <c r="CP19" s="225">
        <f>SUM(CP7:CP18)</f>
        <v>0</v>
      </c>
      <c r="CQ19" s="254"/>
      <c r="CR19" s="233"/>
      <c r="CS19" s="234"/>
      <c r="CT19" s="234"/>
      <c r="CU19" s="234"/>
      <c r="CV19" s="235"/>
      <c r="CW19" s="235"/>
      <c r="CX19" s="235"/>
      <c r="CY19" s="236"/>
    </row>
  </sheetData>
  <sheetProtection/>
  <mergeCells count="4">
    <mergeCell ref="A19:B19"/>
    <mergeCell ref="C3:T3"/>
    <mergeCell ref="B5:B6"/>
    <mergeCell ref="A5:A6"/>
  </mergeCells>
  <printOptions/>
  <pageMargins left="0.5118110236220472" right="0.2755905511811024" top="0.7874015748031497" bottom="0.8267716535433072" header="0.5118110236220472" footer="0.5118110236220472"/>
  <pageSetup horizontalDpi="600" verticalDpi="600" orientation="landscape" paperSize="9" scale="80" r:id="rId1"/>
  <headerFooter alignWithMargins="0">
    <oddHeader>&amp;C&amp;"Arial Cyr,полужирный"&amp;11ПОСТІЙНА КОМІСІЯ З ПИТАНЬ БЮДЖЕТУ, ФІНАНСІВ ТА ПОДАТКІВ</oddHeader>
    <oddFooter>&amp;L&amp;D&amp;R&amp;P / &amp;N</oddFooter>
  </headerFooter>
  <ignoredErrors>
    <ignoredError sqref="K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0"/>
  <sheetViews>
    <sheetView zoomScalePageLayoutView="0" workbookViewId="0" topLeftCell="A1">
      <pane xSplit="2" ySplit="6" topLeftCell="S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6" sqref="AC16:AM16"/>
    </sheetView>
  </sheetViews>
  <sheetFormatPr defaultColWidth="22.50390625" defaultRowHeight="12.75"/>
  <cols>
    <col min="1" max="1" width="4.625" style="48" customWidth="1"/>
    <col min="2" max="2" width="26.50390625" style="0" customWidth="1"/>
    <col min="3" max="3" width="9.375" style="19" customWidth="1"/>
    <col min="4" max="4" width="8.625" style="19" customWidth="1"/>
    <col min="5" max="5" width="9.375" style="19" customWidth="1"/>
    <col min="6" max="17" width="8.625" style="19" customWidth="1"/>
    <col min="18" max="18" width="9.50390625" style="19" customWidth="1"/>
    <col min="19" max="22" width="8.625" style="19" customWidth="1"/>
    <col min="23" max="23" width="8.50390625" style="19" customWidth="1"/>
    <col min="24" max="24" width="8.625" style="19" customWidth="1"/>
    <col min="25" max="25" width="9.50390625" style="19" customWidth="1"/>
    <col min="26" max="27" width="8.875" style="19" customWidth="1"/>
    <col min="28" max="29" width="9.50390625" style="19" customWidth="1"/>
    <col min="30" max="30" width="9.50390625" style="19" hidden="1" customWidth="1"/>
    <col min="31" max="38" width="9.875" style="19" hidden="1" customWidth="1"/>
    <col min="39" max="39" width="9.875" style="19" customWidth="1"/>
    <col min="40" max="41" width="9.50390625" style="19" customWidth="1"/>
    <col min="42" max="42" width="7.50390625" style="10" customWidth="1"/>
  </cols>
  <sheetData>
    <row r="1" spans="1:2" ht="12.75">
      <c r="A1" s="103"/>
      <c r="B1" s="104"/>
    </row>
    <row r="2" spans="1:41" ht="15">
      <c r="A2" s="105"/>
      <c r="B2" s="106"/>
      <c r="C2" s="304" t="s">
        <v>9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2.75" customHeight="1">
      <c r="A3" s="105"/>
      <c r="B3" s="106"/>
      <c r="D3" s="305" t="s">
        <v>134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ht="13.5" thickBot="1">
      <c r="A4" s="105"/>
      <c r="B4" s="106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42" s="24" customFormat="1" ht="23.25" customHeight="1">
      <c r="A5" s="306" t="s">
        <v>0</v>
      </c>
      <c r="B5" s="308" t="s">
        <v>3</v>
      </c>
      <c r="C5" s="62">
        <v>42353</v>
      </c>
      <c r="D5" s="33">
        <v>42417</v>
      </c>
      <c r="E5" s="33">
        <v>42429</v>
      </c>
      <c r="F5" s="33">
        <v>42528</v>
      </c>
      <c r="G5" s="33">
        <v>42608</v>
      </c>
      <c r="H5" s="33">
        <v>42668</v>
      </c>
      <c r="I5" s="33">
        <v>42716</v>
      </c>
      <c r="J5" s="33">
        <v>42821</v>
      </c>
      <c r="K5" s="33" t="s">
        <v>141</v>
      </c>
      <c r="L5" s="33">
        <v>42878</v>
      </c>
      <c r="M5" s="33">
        <v>42978</v>
      </c>
      <c r="N5" s="33">
        <v>43061</v>
      </c>
      <c r="O5" s="33">
        <v>43090</v>
      </c>
      <c r="P5" s="33">
        <v>43171</v>
      </c>
      <c r="Q5" s="33">
        <v>43228</v>
      </c>
      <c r="R5" s="33">
        <v>43304</v>
      </c>
      <c r="S5" s="33">
        <v>43350</v>
      </c>
      <c r="T5" s="33">
        <v>43378</v>
      </c>
      <c r="U5" s="33">
        <v>43426</v>
      </c>
      <c r="V5" s="33" t="s">
        <v>174</v>
      </c>
      <c r="W5" s="33">
        <v>43448</v>
      </c>
      <c r="X5" s="33">
        <v>43529</v>
      </c>
      <c r="Y5" s="34">
        <v>43621</v>
      </c>
      <c r="Z5" s="83">
        <v>43696</v>
      </c>
      <c r="AA5" s="84">
        <v>43707</v>
      </c>
      <c r="AB5" s="85">
        <v>43789</v>
      </c>
      <c r="AC5" s="85">
        <v>43798</v>
      </c>
      <c r="AD5" s="86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6"/>
      <c r="AP5" s="118" t="s">
        <v>20</v>
      </c>
    </row>
    <row r="6" spans="1:42" ht="15.75" thickBot="1">
      <c r="A6" s="307"/>
      <c r="B6" s="309"/>
      <c r="C6" s="172">
        <v>1</v>
      </c>
      <c r="D6" s="173">
        <v>1</v>
      </c>
      <c r="E6" s="173">
        <v>1</v>
      </c>
      <c r="F6" s="173">
        <v>1</v>
      </c>
      <c r="G6" s="173">
        <v>1</v>
      </c>
      <c r="H6" s="173">
        <v>1</v>
      </c>
      <c r="I6" s="173">
        <v>1</v>
      </c>
      <c r="J6" s="173">
        <v>1</v>
      </c>
      <c r="K6" s="173">
        <v>1</v>
      </c>
      <c r="L6" s="173">
        <v>1</v>
      </c>
      <c r="M6" s="214">
        <v>1</v>
      </c>
      <c r="N6" s="214">
        <v>1</v>
      </c>
      <c r="O6" s="214">
        <v>1</v>
      </c>
      <c r="P6" s="214">
        <v>1</v>
      </c>
      <c r="Q6" s="214">
        <v>1</v>
      </c>
      <c r="R6" s="214">
        <v>1</v>
      </c>
      <c r="S6" s="214">
        <v>1</v>
      </c>
      <c r="T6" s="214">
        <v>1</v>
      </c>
      <c r="U6" s="4">
        <v>1</v>
      </c>
      <c r="V6" s="4">
        <v>1</v>
      </c>
      <c r="W6" s="4">
        <v>1</v>
      </c>
      <c r="X6" s="4">
        <v>1</v>
      </c>
      <c r="Y6" s="74">
        <v>1</v>
      </c>
      <c r="Z6" s="23">
        <v>1</v>
      </c>
      <c r="AA6" s="4">
        <v>1</v>
      </c>
      <c r="AB6" s="5">
        <v>1</v>
      </c>
      <c r="AC6" s="5">
        <v>1</v>
      </c>
      <c r="AD6" s="74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136">
        <f>SUM(C6:AO6)</f>
        <v>27</v>
      </c>
    </row>
    <row r="7" spans="1:42" s="196" customFormat="1" ht="44.25">
      <c r="A7" s="174">
        <v>1</v>
      </c>
      <c r="B7" s="194" t="s">
        <v>132</v>
      </c>
      <c r="C7" s="96" t="s">
        <v>116</v>
      </c>
      <c r="D7" s="96" t="s">
        <v>116</v>
      </c>
      <c r="E7" s="96" t="s">
        <v>116</v>
      </c>
      <c r="F7" s="96" t="s">
        <v>116</v>
      </c>
      <c r="G7" s="96" t="s">
        <v>116</v>
      </c>
      <c r="H7" s="96" t="s">
        <v>116</v>
      </c>
      <c r="I7" s="96" t="s">
        <v>116</v>
      </c>
      <c r="J7" s="96">
        <v>1</v>
      </c>
      <c r="K7" s="96">
        <v>1</v>
      </c>
      <c r="L7" s="96">
        <v>1</v>
      </c>
      <c r="M7" s="213">
        <v>1</v>
      </c>
      <c r="N7" s="213">
        <v>1</v>
      </c>
      <c r="O7" s="213">
        <v>1</v>
      </c>
      <c r="P7" s="213">
        <v>1</v>
      </c>
      <c r="Q7" s="213">
        <v>1</v>
      </c>
      <c r="R7" s="213">
        <v>1</v>
      </c>
      <c r="S7" s="213">
        <v>1</v>
      </c>
      <c r="T7" s="213">
        <v>1</v>
      </c>
      <c r="U7" s="195">
        <v>1</v>
      </c>
      <c r="V7" s="195">
        <v>1</v>
      </c>
      <c r="W7" s="195">
        <v>1</v>
      </c>
      <c r="X7" s="195">
        <v>1</v>
      </c>
      <c r="Y7" s="259">
        <v>1</v>
      </c>
      <c r="Z7" s="260">
        <v>1</v>
      </c>
      <c r="AA7" s="260">
        <v>1</v>
      </c>
      <c r="AB7" s="260">
        <v>1</v>
      </c>
      <c r="AC7" s="261">
        <v>1</v>
      </c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1"/>
      <c r="AP7" s="175">
        <f>SUM(J7:AO7)</f>
        <v>20</v>
      </c>
    </row>
    <row r="8" spans="1:42" s="40" customFormat="1" ht="30" customHeight="1">
      <c r="A8" s="152">
        <v>2</v>
      </c>
      <c r="B8" s="12" t="s">
        <v>58</v>
      </c>
      <c r="C8" s="12">
        <v>1</v>
      </c>
      <c r="D8" s="12"/>
      <c r="E8" s="12"/>
      <c r="F8" s="12"/>
      <c r="G8" s="12"/>
      <c r="H8" s="12">
        <v>1</v>
      </c>
      <c r="I8" s="12">
        <v>1</v>
      </c>
      <c r="J8" s="12">
        <v>1</v>
      </c>
      <c r="K8" s="12"/>
      <c r="L8" s="12">
        <v>1</v>
      </c>
      <c r="M8" s="12">
        <v>1</v>
      </c>
      <c r="N8" s="12">
        <v>1</v>
      </c>
      <c r="O8" s="12">
        <v>1</v>
      </c>
      <c r="P8" s="12"/>
      <c r="Q8" s="12"/>
      <c r="R8" s="12"/>
      <c r="S8" s="12"/>
      <c r="T8" s="12"/>
      <c r="U8" s="12">
        <v>1</v>
      </c>
      <c r="V8" s="12"/>
      <c r="W8" s="12"/>
      <c r="X8" s="12"/>
      <c r="Y8" s="1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75">
        <f aca="true" t="shared" si="0" ref="AP8:AP15">SUM(C8:AO8)</f>
        <v>9</v>
      </c>
    </row>
    <row r="9" spans="1:42" s="40" customFormat="1" ht="30.75" customHeight="1">
      <c r="A9" s="152">
        <v>3</v>
      </c>
      <c r="B9" s="12" t="s">
        <v>80</v>
      </c>
      <c r="C9" s="12">
        <v>1</v>
      </c>
      <c r="D9" s="12">
        <v>1</v>
      </c>
      <c r="E9" s="12">
        <v>1</v>
      </c>
      <c r="F9" s="12">
        <v>1</v>
      </c>
      <c r="G9" s="12"/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/>
      <c r="R9" s="12">
        <v>1</v>
      </c>
      <c r="S9" s="12">
        <v>1</v>
      </c>
      <c r="T9" s="12"/>
      <c r="U9" s="12">
        <v>1</v>
      </c>
      <c r="V9" s="12"/>
      <c r="W9" s="12"/>
      <c r="X9" s="12">
        <v>1</v>
      </c>
      <c r="Y9" s="12">
        <v>1</v>
      </c>
      <c r="Z9" s="12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75">
        <f t="shared" si="0"/>
        <v>18</v>
      </c>
    </row>
    <row r="10" spans="1:42" s="40" customFormat="1" ht="31.5" customHeight="1">
      <c r="A10" s="152">
        <v>4</v>
      </c>
      <c r="B10" s="12" t="s">
        <v>38</v>
      </c>
      <c r="C10" s="12"/>
      <c r="D10" s="12">
        <v>1</v>
      </c>
      <c r="E10" s="12">
        <v>1</v>
      </c>
      <c r="F10" s="12"/>
      <c r="G10" s="12">
        <v>1</v>
      </c>
      <c r="H10" s="12"/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/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9">
        <v>1</v>
      </c>
      <c r="AA10" s="9">
        <v>1</v>
      </c>
      <c r="AB10" s="9">
        <v>1</v>
      </c>
      <c r="AC10" s="9">
        <v>1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175">
        <f t="shared" si="0"/>
        <v>23</v>
      </c>
    </row>
    <row r="11" spans="1:42" s="40" customFormat="1" ht="30" customHeight="1">
      <c r="A11" s="152">
        <v>5</v>
      </c>
      <c r="B11" s="12" t="s">
        <v>42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8"/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/>
      <c r="V11" s="8">
        <v>1</v>
      </c>
      <c r="W11" s="8">
        <v>1</v>
      </c>
      <c r="X11" s="8">
        <v>1</v>
      </c>
      <c r="Y11" s="8">
        <v>1</v>
      </c>
      <c r="Z11" s="9"/>
      <c r="AA11" s="9">
        <v>1</v>
      </c>
      <c r="AB11" s="9">
        <v>1</v>
      </c>
      <c r="AC11" s="9">
        <v>1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76">
        <f t="shared" si="0"/>
        <v>24</v>
      </c>
    </row>
    <row r="12" spans="1:42" s="40" customFormat="1" ht="35.25" customHeight="1">
      <c r="A12" s="152">
        <v>6</v>
      </c>
      <c r="B12" s="12" t="s">
        <v>43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/>
      <c r="L12" s="12">
        <v>1</v>
      </c>
      <c r="M12" s="12">
        <v>1</v>
      </c>
      <c r="N12" s="12">
        <v>1</v>
      </c>
      <c r="O12" s="12"/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/>
      <c r="Z12" s="9">
        <v>1</v>
      </c>
      <c r="AA12" s="9">
        <v>1</v>
      </c>
      <c r="AB12" s="9">
        <v>1</v>
      </c>
      <c r="AC12" s="9">
        <v>1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75">
        <f t="shared" si="0"/>
        <v>24</v>
      </c>
    </row>
    <row r="13" spans="1:42" s="40" customFormat="1" ht="28.5" customHeight="1">
      <c r="A13" s="152">
        <v>7</v>
      </c>
      <c r="B13" s="12" t="s">
        <v>54</v>
      </c>
      <c r="C13" s="12"/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/>
      <c r="N13" s="12">
        <v>1</v>
      </c>
      <c r="O13" s="12"/>
      <c r="P13" s="12"/>
      <c r="Q13" s="12">
        <v>1</v>
      </c>
      <c r="R13" s="12">
        <v>1</v>
      </c>
      <c r="S13" s="12">
        <v>1</v>
      </c>
      <c r="T13" s="12">
        <v>1</v>
      </c>
      <c r="U13" s="12"/>
      <c r="V13" s="12">
        <v>1</v>
      </c>
      <c r="W13" s="12">
        <v>1</v>
      </c>
      <c r="X13" s="12">
        <v>1</v>
      </c>
      <c r="Y13" s="12">
        <v>1</v>
      </c>
      <c r="Z13" s="9">
        <v>1</v>
      </c>
      <c r="AA13" s="9">
        <v>1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75">
        <f t="shared" si="0"/>
        <v>20</v>
      </c>
    </row>
    <row r="14" spans="1:42" s="40" customFormat="1" ht="31.5" customHeight="1">
      <c r="A14" s="152">
        <v>8</v>
      </c>
      <c r="B14" s="12" t="s">
        <v>70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/>
      <c r="I14" s="12"/>
      <c r="J14" s="12">
        <v>1</v>
      </c>
      <c r="K14" s="12"/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/>
      <c r="R14" s="12">
        <v>1</v>
      </c>
      <c r="S14" s="12"/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/>
      <c r="Z14" s="9">
        <v>1</v>
      </c>
      <c r="AA14" s="9">
        <v>1</v>
      </c>
      <c r="AB14" s="9">
        <v>1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75">
        <f t="shared" si="0"/>
        <v>20</v>
      </c>
    </row>
    <row r="15" spans="1:42" s="40" customFormat="1" ht="32.25" customHeight="1" thickBot="1">
      <c r="A15" s="152">
        <v>9</v>
      </c>
      <c r="B15" s="12" t="s">
        <v>79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/>
      <c r="L15" s="12">
        <v>1</v>
      </c>
      <c r="M15" s="12">
        <v>1</v>
      </c>
      <c r="N15" s="12">
        <v>1</v>
      </c>
      <c r="O15" s="12"/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9">
        <v>1</v>
      </c>
      <c r="AA15" s="9">
        <v>1</v>
      </c>
      <c r="AB15" s="9"/>
      <c r="AC15" s="9">
        <v>1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75">
        <f t="shared" si="0"/>
        <v>24</v>
      </c>
    </row>
    <row r="16" spans="1:42" ht="15.75" thickBot="1">
      <c r="A16" s="302" t="s">
        <v>2</v>
      </c>
      <c r="B16" s="303"/>
      <c r="C16" s="93">
        <f aca="true" t="shared" si="1" ref="C16:P16">SUM(C7:C15)</f>
        <v>6</v>
      </c>
      <c r="D16" s="93">
        <f t="shared" si="1"/>
        <v>7</v>
      </c>
      <c r="E16" s="93">
        <f t="shared" si="1"/>
        <v>7</v>
      </c>
      <c r="F16" s="93">
        <f t="shared" si="1"/>
        <v>6</v>
      </c>
      <c r="G16" s="93">
        <f t="shared" si="1"/>
        <v>6</v>
      </c>
      <c r="H16" s="93">
        <f t="shared" si="1"/>
        <v>6</v>
      </c>
      <c r="I16" s="93">
        <f t="shared" si="1"/>
        <v>7</v>
      </c>
      <c r="J16" s="93">
        <f t="shared" si="1"/>
        <v>9</v>
      </c>
      <c r="K16" s="93">
        <f t="shared" si="1"/>
        <v>5</v>
      </c>
      <c r="L16" s="93">
        <f t="shared" si="1"/>
        <v>9</v>
      </c>
      <c r="M16" s="93">
        <f t="shared" si="1"/>
        <v>7</v>
      </c>
      <c r="N16" s="93">
        <f t="shared" si="1"/>
        <v>9</v>
      </c>
      <c r="O16" s="93">
        <f t="shared" si="1"/>
        <v>5</v>
      </c>
      <c r="P16" s="93">
        <f t="shared" si="1"/>
        <v>7</v>
      </c>
      <c r="Q16" s="41">
        <f>SUM(Q8:Q14)</f>
        <v>4</v>
      </c>
      <c r="R16" s="41">
        <f aca="true" t="shared" si="2" ref="R16:Y16">SUM(R8:R15)</f>
        <v>7</v>
      </c>
      <c r="S16" s="41">
        <f t="shared" si="2"/>
        <v>6</v>
      </c>
      <c r="T16" s="41">
        <f t="shared" si="2"/>
        <v>6</v>
      </c>
      <c r="U16" s="41">
        <f t="shared" si="2"/>
        <v>6</v>
      </c>
      <c r="V16" s="41">
        <f t="shared" si="2"/>
        <v>6</v>
      </c>
      <c r="W16" s="41">
        <f t="shared" si="2"/>
        <v>6</v>
      </c>
      <c r="X16" s="41">
        <f t="shared" si="2"/>
        <v>7</v>
      </c>
      <c r="Y16" s="41">
        <f t="shared" si="2"/>
        <v>5</v>
      </c>
      <c r="Z16" s="41">
        <f>SUM(Z9:Z15)</f>
        <v>5</v>
      </c>
      <c r="AA16" s="41">
        <f>SUM(AA9:AA15)</f>
        <v>6</v>
      </c>
      <c r="AB16" s="41">
        <f>SUM(AB9:AB15)</f>
        <v>4</v>
      </c>
      <c r="AC16" s="41">
        <f>SUM(AC9:AC15)</f>
        <v>4</v>
      </c>
      <c r="AD16" s="41">
        <f aca="true" t="shared" si="3" ref="AD16:AM16">SUM(AD9:AD15)</f>
        <v>0</v>
      </c>
      <c r="AE16" s="41">
        <f t="shared" si="3"/>
        <v>0</v>
      </c>
      <c r="AF16" s="41">
        <f t="shared" si="3"/>
        <v>0</v>
      </c>
      <c r="AG16" s="41">
        <f t="shared" si="3"/>
        <v>0</v>
      </c>
      <c r="AH16" s="41">
        <f t="shared" si="3"/>
        <v>0</v>
      </c>
      <c r="AI16" s="41">
        <f t="shared" si="3"/>
        <v>0</v>
      </c>
      <c r="AJ16" s="41">
        <f t="shared" si="3"/>
        <v>0</v>
      </c>
      <c r="AK16" s="41">
        <f t="shared" si="3"/>
        <v>0</v>
      </c>
      <c r="AL16" s="41">
        <f t="shared" si="3"/>
        <v>0</v>
      </c>
      <c r="AM16" s="41">
        <f t="shared" si="3"/>
        <v>0</v>
      </c>
      <c r="AN16" s="41">
        <f>SUM(AN9:AN15)</f>
        <v>0</v>
      </c>
      <c r="AO16" s="41">
        <f>SUM(AO9:AO15)</f>
        <v>0</v>
      </c>
      <c r="AP16" s="135"/>
    </row>
    <row r="20" spans="1:42" s="40" customFormat="1" ht="52.5" customHeight="1">
      <c r="A20" s="152">
        <v>5</v>
      </c>
      <c r="B20" s="12" t="s">
        <v>157</v>
      </c>
      <c r="C20" s="12"/>
      <c r="D20" s="12"/>
      <c r="E20" s="12"/>
      <c r="F20" s="12"/>
      <c r="G20" s="12">
        <v>1</v>
      </c>
      <c r="H20" s="12"/>
      <c r="I20" s="12"/>
      <c r="J20" s="12"/>
      <c r="K20" s="12">
        <v>1</v>
      </c>
      <c r="L20" s="12">
        <v>1</v>
      </c>
      <c r="M20" s="12">
        <v>1</v>
      </c>
      <c r="N20" s="12"/>
      <c r="O20" s="12">
        <v>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75">
        <f>SUM(C20:AO20)</f>
        <v>5</v>
      </c>
    </row>
  </sheetData>
  <sheetProtection/>
  <mergeCells count="5">
    <mergeCell ref="A16:B16"/>
    <mergeCell ref="C2:N2"/>
    <mergeCell ref="D3:N3"/>
    <mergeCell ref="A5:A6"/>
    <mergeCell ref="B5:B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&amp;C&amp;"Arial Cyr,полужирный"&amp;11ПОСТІЙНА КОМІСІЯ З ЕКОНОМІЧНИХ ПИТАНЬ ТА КОМУНАЛЬНОЇ ВЛАСНОСТІ</oddHeader>
    <oddFooter>&amp;L&amp;D&amp;R&amp;P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"/>
  <sheetViews>
    <sheetView zoomScalePageLayoutView="0" workbookViewId="0" topLeftCell="A1">
      <pane xSplit="2" ySplit="4" topLeftCell="O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12" sqref="AB12:AC12"/>
    </sheetView>
  </sheetViews>
  <sheetFormatPr defaultColWidth="9.00390625" defaultRowHeight="12.75"/>
  <cols>
    <col min="1" max="1" width="5.50390625" style="0" customWidth="1"/>
    <col min="2" max="2" width="24.125" style="0" customWidth="1"/>
  </cols>
  <sheetData>
    <row r="1" ht="15">
      <c r="B1" s="39" t="s">
        <v>85</v>
      </c>
    </row>
    <row r="2" spans="2:32" ht="15.75" thickBot="1">
      <c r="B2" s="305" t="s">
        <v>86</v>
      </c>
      <c r="C2" s="305"/>
      <c r="D2" s="305"/>
      <c r="E2" s="305"/>
      <c r="F2" s="305"/>
      <c r="G2" s="305"/>
      <c r="H2" s="305"/>
      <c r="I2" s="305"/>
      <c r="J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3" s="6" customFormat="1" ht="27" customHeight="1" thickBot="1">
      <c r="A3" s="310" t="s">
        <v>0</v>
      </c>
      <c r="B3" s="312" t="s">
        <v>3</v>
      </c>
      <c r="C3" s="62">
        <v>42352</v>
      </c>
      <c r="D3" s="33">
        <v>42438</v>
      </c>
      <c r="E3" s="33">
        <v>42450</v>
      </c>
      <c r="F3" s="33">
        <v>42502</v>
      </c>
      <c r="G3" s="33">
        <v>42522</v>
      </c>
      <c r="H3" s="33">
        <v>42527</v>
      </c>
      <c r="I3" s="33">
        <v>42587</v>
      </c>
      <c r="J3" s="33">
        <v>42611</v>
      </c>
      <c r="K3" s="33">
        <v>42667</v>
      </c>
      <c r="L3" s="34">
        <v>42713</v>
      </c>
      <c r="M3" s="34">
        <v>42800</v>
      </c>
      <c r="N3" s="34">
        <v>42880</v>
      </c>
      <c r="O3" s="34">
        <v>42977</v>
      </c>
      <c r="P3" s="34">
        <v>43061</v>
      </c>
      <c r="Q3" s="34" t="s">
        <v>178</v>
      </c>
      <c r="R3" s="188">
        <v>43089</v>
      </c>
      <c r="S3" s="188">
        <v>43165</v>
      </c>
      <c r="T3" s="188">
        <v>43224</v>
      </c>
      <c r="U3" s="188">
        <v>43238</v>
      </c>
      <c r="V3" s="188">
        <v>43300</v>
      </c>
      <c r="W3" s="188">
        <v>43342</v>
      </c>
      <c r="X3" s="188">
        <v>43433</v>
      </c>
      <c r="Y3" s="188">
        <v>43528</v>
      </c>
      <c r="Z3" s="188">
        <v>43619</v>
      </c>
      <c r="AA3" s="188">
        <v>43697</v>
      </c>
      <c r="AB3" s="188">
        <v>43788</v>
      </c>
      <c r="AC3" s="188"/>
      <c r="AD3" s="188"/>
      <c r="AE3" s="188"/>
      <c r="AF3" s="188"/>
      <c r="AG3" s="207" t="s">
        <v>21</v>
      </c>
    </row>
    <row r="4" spans="1:33" ht="15" customHeight="1" thickBot="1">
      <c r="A4" s="311"/>
      <c r="B4" s="313"/>
      <c r="C4" s="63">
        <v>1</v>
      </c>
      <c r="D4" s="45">
        <v>1</v>
      </c>
      <c r="E4" s="45">
        <v>1</v>
      </c>
      <c r="F4" s="45">
        <v>1</v>
      </c>
      <c r="G4" s="45">
        <v>1</v>
      </c>
      <c r="H4" s="45">
        <v>1</v>
      </c>
      <c r="I4" s="45">
        <v>1</v>
      </c>
      <c r="J4" s="45">
        <v>1</v>
      </c>
      <c r="K4" s="45">
        <v>1</v>
      </c>
      <c r="L4" s="64">
        <v>1</v>
      </c>
      <c r="M4" s="64">
        <v>1</v>
      </c>
      <c r="N4" s="64">
        <v>1</v>
      </c>
      <c r="O4" s="64">
        <v>1</v>
      </c>
      <c r="P4" s="64">
        <v>1</v>
      </c>
      <c r="Q4" s="64">
        <v>1</v>
      </c>
      <c r="R4" s="45">
        <v>1</v>
      </c>
      <c r="S4" s="45">
        <v>1</v>
      </c>
      <c r="T4" s="45">
        <v>1</v>
      </c>
      <c r="U4" s="45">
        <v>1</v>
      </c>
      <c r="V4" s="45">
        <v>1</v>
      </c>
      <c r="W4" s="45">
        <v>1</v>
      </c>
      <c r="X4" s="45">
        <v>1</v>
      </c>
      <c r="Y4" s="45">
        <v>1</v>
      </c>
      <c r="Z4" s="45">
        <v>1</v>
      </c>
      <c r="AA4" s="45">
        <v>1</v>
      </c>
      <c r="AB4" s="45">
        <v>1</v>
      </c>
      <c r="AC4" s="45"/>
      <c r="AD4" s="45"/>
      <c r="AE4" s="45"/>
      <c r="AF4" s="45"/>
      <c r="AG4" s="208">
        <f>SUM(C4:AF4)</f>
        <v>26</v>
      </c>
    </row>
    <row r="5" spans="1:33" s="78" customFormat="1" ht="30.75">
      <c r="A5" s="148">
        <v>1</v>
      </c>
      <c r="B5" s="150" t="s">
        <v>50</v>
      </c>
      <c r="C5" s="120">
        <v>1</v>
      </c>
      <c r="D5" s="121">
        <v>1</v>
      </c>
      <c r="E5" s="121">
        <v>1</v>
      </c>
      <c r="F5" s="121">
        <v>1</v>
      </c>
      <c r="G5" s="121">
        <v>1</v>
      </c>
      <c r="H5" s="121">
        <v>1</v>
      </c>
      <c r="I5" s="121">
        <v>1</v>
      </c>
      <c r="J5" s="121"/>
      <c r="K5" s="121">
        <v>1</v>
      </c>
      <c r="L5" s="170">
        <v>1</v>
      </c>
      <c r="M5" s="197">
        <v>1</v>
      </c>
      <c r="N5" s="197">
        <v>1</v>
      </c>
      <c r="O5" s="197">
        <v>1</v>
      </c>
      <c r="P5" s="197">
        <v>1</v>
      </c>
      <c r="Q5" s="197">
        <v>1</v>
      </c>
      <c r="R5" s="210"/>
      <c r="S5" s="210">
        <v>1</v>
      </c>
      <c r="T5" s="210"/>
      <c r="U5" s="121"/>
      <c r="V5" s="121">
        <v>1</v>
      </c>
      <c r="W5" s="121">
        <v>1</v>
      </c>
      <c r="X5" s="121">
        <v>1</v>
      </c>
      <c r="Y5" s="121">
        <v>1</v>
      </c>
      <c r="Z5" s="121">
        <v>1</v>
      </c>
      <c r="AA5" s="170">
        <v>1</v>
      </c>
      <c r="AB5" s="170">
        <v>1</v>
      </c>
      <c r="AC5" s="170"/>
      <c r="AD5" s="170"/>
      <c r="AE5" s="170"/>
      <c r="AF5" s="170"/>
      <c r="AG5" s="209">
        <f>SUM(C5:AF5)</f>
        <v>22</v>
      </c>
    </row>
    <row r="6" spans="1:33" s="78" customFormat="1" ht="30">
      <c r="A6" s="148">
        <f aca="true" t="shared" si="0" ref="A6:A11">A5+1</f>
        <v>2</v>
      </c>
      <c r="B6" s="12" t="s">
        <v>72</v>
      </c>
      <c r="C6" s="95">
        <v>1</v>
      </c>
      <c r="D6" s="96">
        <v>1</v>
      </c>
      <c r="E6" s="96">
        <v>1</v>
      </c>
      <c r="F6" s="96">
        <v>1</v>
      </c>
      <c r="G6" s="96"/>
      <c r="H6" s="96"/>
      <c r="I6" s="96"/>
      <c r="J6" s="96">
        <v>1</v>
      </c>
      <c r="K6" s="96">
        <v>1</v>
      </c>
      <c r="L6" s="171">
        <v>1</v>
      </c>
      <c r="M6" s="198"/>
      <c r="N6" s="198">
        <v>1</v>
      </c>
      <c r="O6" s="198">
        <v>1</v>
      </c>
      <c r="P6" s="198">
        <v>1</v>
      </c>
      <c r="Q6" s="198"/>
      <c r="R6" s="211"/>
      <c r="S6" s="211">
        <v>1</v>
      </c>
      <c r="T6" s="211">
        <v>1</v>
      </c>
      <c r="U6" s="96">
        <v>1</v>
      </c>
      <c r="V6" s="96"/>
      <c r="W6" s="96">
        <v>1</v>
      </c>
      <c r="X6" s="96"/>
      <c r="Y6" s="96"/>
      <c r="Z6" s="96"/>
      <c r="AA6" s="171"/>
      <c r="AB6" s="171">
        <v>1</v>
      </c>
      <c r="AC6" s="171"/>
      <c r="AD6" s="171"/>
      <c r="AE6" s="171"/>
      <c r="AF6" s="171"/>
      <c r="AG6" s="94">
        <f aca="true" t="shared" si="1" ref="AG6:AG11">SUM(C6:AF6)</f>
        <v>15</v>
      </c>
    </row>
    <row r="7" spans="1:33" s="78" customFormat="1" ht="30">
      <c r="A7" s="148">
        <f t="shared" si="0"/>
        <v>3</v>
      </c>
      <c r="B7" s="12" t="s">
        <v>57</v>
      </c>
      <c r="C7" s="95">
        <v>1</v>
      </c>
      <c r="D7" s="96">
        <v>1</v>
      </c>
      <c r="E7" s="96">
        <v>1</v>
      </c>
      <c r="F7" s="96">
        <v>1</v>
      </c>
      <c r="G7" s="96">
        <v>1</v>
      </c>
      <c r="H7" s="96">
        <v>1</v>
      </c>
      <c r="I7" s="96">
        <v>1</v>
      </c>
      <c r="J7" s="96">
        <v>1</v>
      </c>
      <c r="K7" s="96">
        <v>1</v>
      </c>
      <c r="L7" s="171">
        <v>1</v>
      </c>
      <c r="M7" s="198">
        <v>1</v>
      </c>
      <c r="N7" s="198">
        <v>1</v>
      </c>
      <c r="O7" s="198">
        <v>1</v>
      </c>
      <c r="P7" s="198">
        <v>1</v>
      </c>
      <c r="Q7" s="198">
        <v>1</v>
      </c>
      <c r="R7" s="211">
        <v>1</v>
      </c>
      <c r="S7" s="211">
        <v>1</v>
      </c>
      <c r="T7" s="211">
        <v>1</v>
      </c>
      <c r="U7" s="96">
        <v>1</v>
      </c>
      <c r="V7" s="96">
        <v>1</v>
      </c>
      <c r="W7" s="96">
        <v>1</v>
      </c>
      <c r="X7" s="96"/>
      <c r="Y7" s="96">
        <v>1</v>
      </c>
      <c r="Z7" s="96">
        <v>1</v>
      </c>
      <c r="AA7" s="171">
        <v>1</v>
      </c>
      <c r="AB7" s="171">
        <v>1</v>
      </c>
      <c r="AC7" s="171"/>
      <c r="AD7" s="171"/>
      <c r="AE7" s="171"/>
      <c r="AF7" s="171"/>
      <c r="AG7" s="94">
        <f t="shared" si="1"/>
        <v>25</v>
      </c>
    </row>
    <row r="8" spans="1:33" s="78" customFormat="1" ht="30">
      <c r="A8" s="148">
        <f t="shared" si="0"/>
        <v>4</v>
      </c>
      <c r="B8" s="12" t="s">
        <v>75</v>
      </c>
      <c r="C8" s="95">
        <v>1</v>
      </c>
      <c r="D8" s="96">
        <v>1</v>
      </c>
      <c r="E8" s="96"/>
      <c r="F8" s="96">
        <v>1</v>
      </c>
      <c r="G8" s="96">
        <v>1</v>
      </c>
      <c r="H8" s="96">
        <v>1</v>
      </c>
      <c r="I8" s="96">
        <v>1</v>
      </c>
      <c r="J8" s="96">
        <v>1</v>
      </c>
      <c r="K8" s="96"/>
      <c r="L8" s="171"/>
      <c r="M8" s="198">
        <v>1</v>
      </c>
      <c r="N8" s="198">
        <v>1</v>
      </c>
      <c r="O8" s="198">
        <v>1</v>
      </c>
      <c r="P8" s="198"/>
      <c r="Q8" s="198">
        <v>1</v>
      </c>
      <c r="R8" s="211"/>
      <c r="S8" s="211">
        <v>1</v>
      </c>
      <c r="T8" s="211"/>
      <c r="U8" s="96"/>
      <c r="V8" s="96"/>
      <c r="W8" s="96">
        <v>1</v>
      </c>
      <c r="X8" s="96"/>
      <c r="Y8" s="96">
        <v>1</v>
      </c>
      <c r="Z8" s="96"/>
      <c r="AA8" s="171">
        <v>1</v>
      </c>
      <c r="AB8" s="171">
        <v>1</v>
      </c>
      <c r="AC8" s="171"/>
      <c r="AD8" s="171"/>
      <c r="AE8" s="171"/>
      <c r="AF8" s="171"/>
      <c r="AG8" s="94">
        <f t="shared" si="1"/>
        <v>16</v>
      </c>
    </row>
    <row r="9" spans="1:33" s="10" customFormat="1" ht="30">
      <c r="A9" s="148">
        <f t="shared" si="0"/>
        <v>5</v>
      </c>
      <c r="B9" s="12" t="s">
        <v>106</v>
      </c>
      <c r="C9" s="11">
        <v>1</v>
      </c>
      <c r="D9" s="12">
        <v>1</v>
      </c>
      <c r="E9" s="12">
        <v>1</v>
      </c>
      <c r="F9" s="12">
        <v>1</v>
      </c>
      <c r="G9" s="12"/>
      <c r="H9" s="12">
        <v>1</v>
      </c>
      <c r="I9" s="12">
        <v>1</v>
      </c>
      <c r="J9" s="12">
        <v>1</v>
      </c>
      <c r="K9" s="12"/>
      <c r="L9" s="13">
        <v>1</v>
      </c>
      <c r="M9" s="13">
        <v>1</v>
      </c>
      <c r="N9" s="13">
        <v>1</v>
      </c>
      <c r="O9" s="212">
        <v>1</v>
      </c>
      <c r="P9" s="212">
        <v>1</v>
      </c>
      <c r="Q9" s="212">
        <v>1</v>
      </c>
      <c r="R9" s="160">
        <v>1</v>
      </c>
      <c r="S9" s="160">
        <v>1</v>
      </c>
      <c r="T9" s="160">
        <v>1</v>
      </c>
      <c r="U9" s="12">
        <v>1</v>
      </c>
      <c r="V9" s="12">
        <v>1</v>
      </c>
      <c r="W9" s="12">
        <v>1</v>
      </c>
      <c r="X9" s="12">
        <v>1</v>
      </c>
      <c r="Y9" s="12"/>
      <c r="Z9" s="12">
        <v>1</v>
      </c>
      <c r="AA9" s="13"/>
      <c r="AB9" s="13">
        <v>1</v>
      </c>
      <c r="AC9" s="13"/>
      <c r="AD9" s="13"/>
      <c r="AE9" s="13"/>
      <c r="AF9" s="13"/>
      <c r="AG9" s="94">
        <f t="shared" si="1"/>
        <v>22</v>
      </c>
    </row>
    <row r="10" spans="1:33" s="10" customFormat="1" ht="30">
      <c r="A10" s="148">
        <f>A9+1</f>
        <v>6</v>
      </c>
      <c r="B10" s="12" t="s">
        <v>39</v>
      </c>
      <c r="C10" s="11">
        <v>1</v>
      </c>
      <c r="D10" s="12">
        <v>1</v>
      </c>
      <c r="E10" s="12"/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3">
        <v>1</v>
      </c>
      <c r="M10" s="13"/>
      <c r="N10" s="13">
        <v>1</v>
      </c>
      <c r="O10" s="212">
        <v>1</v>
      </c>
      <c r="P10" s="212">
        <v>1</v>
      </c>
      <c r="Q10" s="212">
        <v>1</v>
      </c>
      <c r="R10" s="160">
        <v>1</v>
      </c>
      <c r="S10" s="160">
        <v>1</v>
      </c>
      <c r="T10" s="160">
        <v>1</v>
      </c>
      <c r="U10" s="12">
        <v>1</v>
      </c>
      <c r="V10" s="12">
        <v>1</v>
      </c>
      <c r="W10" s="12">
        <v>1</v>
      </c>
      <c r="X10" s="12">
        <v>1</v>
      </c>
      <c r="Y10" s="12"/>
      <c r="Z10" s="12">
        <v>1</v>
      </c>
      <c r="AA10" s="13">
        <v>1</v>
      </c>
      <c r="AB10" s="13">
        <v>1</v>
      </c>
      <c r="AC10" s="13"/>
      <c r="AD10" s="13"/>
      <c r="AE10" s="13"/>
      <c r="AF10" s="13"/>
      <c r="AG10" s="94">
        <f t="shared" si="1"/>
        <v>23</v>
      </c>
    </row>
    <row r="11" spans="1:33" s="10" customFormat="1" ht="30" thickBot="1">
      <c r="A11" s="148">
        <f t="shared" si="0"/>
        <v>7</v>
      </c>
      <c r="B11" s="12" t="s">
        <v>59</v>
      </c>
      <c r="C11" s="11"/>
      <c r="D11" s="12">
        <v>1</v>
      </c>
      <c r="E11" s="12">
        <v>1</v>
      </c>
      <c r="F11" s="12"/>
      <c r="G11" s="12">
        <v>1</v>
      </c>
      <c r="H11" s="12">
        <v>1</v>
      </c>
      <c r="I11" s="12"/>
      <c r="J11" s="12">
        <v>1</v>
      </c>
      <c r="K11" s="12">
        <v>1</v>
      </c>
      <c r="L11" s="13">
        <v>1</v>
      </c>
      <c r="M11" s="13">
        <v>1</v>
      </c>
      <c r="N11" s="13">
        <v>1</v>
      </c>
      <c r="O11" s="212">
        <v>1</v>
      </c>
      <c r="P11" s="212">
        <v>1</v>
      </c>
      <c r="Q11" s="212">
        <v>1</v>
      </c>
      <c r="R11" s="160">
        <v>1</v>
      </c>
      <c r="S11" s="160">
        <v>1</v>
      </c>
      <c r="T11" s="160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3"/>
      <c r="AB11" s="13"/>
      <c r="AC11" s="13"/>
      <c r="AD11" s="13"/>
      <c r="AE11" s="13"/>
      <c r="AF11" s="13"/>
      <c r="AG11" s="122">
        <f t="shared" si="1"/>
        <v>21</v>
      </c>
    </row>
    <row r="12" spans="1:33" s="19" customFormat="1" ht="15" customHeight="1" thickBot="1">
      <c r="A12" s="302" t="s">
        <v>2</v>
      </c>
      <c r="B12" s="303"/>
      <c r="C12" s="93">
        <f aca="true" t="shared" si="2" ref="C12:K12">SUM(C5:C11)</f>
        <v>6</v>
      </c>
      <c r="D12" s="79">
        <f t="shared" si="2"/>
        <v>7</v>
      </c>
      <c r="E12" s="79">
        <f t="shared" si="2"/>
        <v>5</v>
      </c>
      <c r="F12" s="79">
        <f t="shared" si="2"/>
        <v>6</v>
      </c>
      <c r="G12" s="79">
        <f t="shared" si="2"/>
        <v>5</v>
      </c>
      <c r="H12" s="79">
        <f t="shared" si="2"/>
        <v>6</v>
      </c>
      <c r="I12" s="79">
        <f t="shared" si="2"/>
        <v>5</v>
      </c>
      <c r="J12" s="79">
        <f t="shared" si="2"/>
        <v>6</v>
      </c>
      <c r="K12" s="79">
        <f t="shared" si="2"/>
        <v>5</v>
      </c>
      <c r="L12" s="167">
        <f aca="true" t="shared" si="3" ref="L12:AF12">SUM(L5:L11)</f>
        <v>6</v>
      </c>
      <c r="M12" s="167">
        <f t="shared" si="3"/>
        <v>5</v>
      </c>
      <c r="N12" s="167">
        <f t="shared" si="3"/>
        <v>7</v>
      </c>
      <c r="O12" s="167">
        <f t="shared" si="3"/>
        <v>7</v>
      </c>
      <c r="P12" s="167">
        <f t="shared" si="3"/>
        <v>6</v>
      </c>
      <c r="Q12" s="167">
        <f t="shared" si="3"/>
        <v>6</v>
      </c>
      <c r="R12" s="167">
        <f t="shared" si="3"/>
        <v>4</v>
      </c>
      <c r="S12" s="167">
        <f t="shared" si="3"/>
        <v>7</v>
      </c>
      <c r="T12" s="167">
        <f t="shared" si="3"/>
        <v>5</v>
      </c>
      <c r="U12" s="167">
        <f t="shared" si="3"/>
        <v>5</v>
      </c>
      <c r="V12" s="167">
        <f t="shared" si="3"/>
        <v>5</v>
      </c>
      <c r="W12" s="167">
        <f t="shared" si="3"/>
        <v>7</v>
      </c>
      <c r="X12" s="167">
        <f t="shared" si="3"/>
        <v>4</v>
      </c>
      <c r="Y12" s="167">
        <f t="shared" si="3"/>
        <v>4</v>
      </c>
      <c r="Z12" s="167">
        <f t="shared" si="3"/>
        <v>5</v>
      </c>
      <c r="AA12" s="167">
        <f t="shared" si="3"/>
        <v>4</v>
      </c>
      <c r="AB12" s="167">
        <f t="shared" si="3"/>
        <v>6</v>
      </c>
      <c r="AC12" s="167">
        <f t="shared" si="3"/>
        <v>0</v>
      </c>
      <c r="AD12" s="167">
        <f t="shared" si="3"/>
        <v>0</v>
      </c>
      <c r="AE12" s="167">
        <f t="shared" si="3"/>
        <v>0</v>
      </c>
      <c r="AF12" s="167">
        <f t="shared" si="3"/>
        <v>0</v>
      </c>
      <c r="AG12" s="219"/>
    </row>
  </sheetData>
  <sheetProtection/>
  <mergeCells count="4">
    <mergeCell ref="A3:A4"/>
    <mergeCell ref="B3:B4"/>
    <mergeCell ref="A12:B12"/>
    <mergeCell ref="B2:I2"/>
  </mergeCells>
  <printOptions/>
  <pageMargins left="0.75" right="0.47" top="1" bottom="1" header="0.5" footer="0.5"/>
  <pageSetup horizontalDpi="600" verticalDpi="600" orientation="landscape" paperSize="9" r:id="rId1"/>
  <headerFooter alignWithMargins="0">
    <oddFooter>&amp;L&amp;D&amp;R&amp;P/&amp;N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AB14"/>
  <sheetViews>
    <sheetView zoomScalePageLayoutView="0" workbookViewId="0" topLeftCell="A4">
      <pane xSplit="2" ySplit="5" topLeftCell="M9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B9" sqref="AB9"/>
    </sheetView>
  </sheetViews>
  <sheetFormatPr defaultColWidth="18.50390625" defaultRowHeight="12.75"/>
  <cols>
    <col min="1" max="1" width="3.50390625" style="48" customWidth="1"/>
    <col min="2" max="2" width="26.125" style="0" customWidth="1"/>
    <col min="3" max="3" width="9.50390625" style="0" customWidth="1"/>
    <col min="4" max="7" width="8.625" style="0" customWidth="1"/>
    <col min="8" max="8" width="9.00390625" style="0" customWidth="1"/>
    <col min="9" max="9" width="8.625" style="0" customWidth="1"/>
    <col min="10" max="10" width="8.50390625" style="0" customWidth="1"/>
    <col min="11" max="13" width="8.625" style="0" customWidth="1"/>
    <col min="14" max="14" width="10.00390625" style="0" customWidth="1"/>
    <col min="15" max="17" width="8.625" style="0" customWidth="1"/>
    <col min="18" max="18" width="9.625" style="0" customWidth="1"/>
    <col min="19" max="25" width="8.625" style="0" customWidth="1"/>
    <col min="26" max="26" width="7.625" style="0" customWidth="1"/>
    <col min="27" max="27" width="8.625" style="0" customWidth="1"/>
    <col min="28" max="28" width="8.125" style="0" customWidth="1"/>
  </cols>
  <sheetData>
    <row r="4" spans="3:13" ht="15">
      <c r="C4" s="304" t="s">
        <v>10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3:13" ht="15">
      <c r="C5" s="304" t="s">
        <v>11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3:28" ht="13.5" thickBot="1">
      <c r="C6" s="315" t="s">
        <v>87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53" customFormat="1" ht="24" customHeight="1">
      <c r="A7" s="306" t="s">
        <v>0</v>
      </c>
      <c r="B7" s="308" t="s">
        <v>3</v>
      </c>
      <c r="C7" s="68">
        <v>42354</v>
      </c>
      <c r="D7" s="42">
        <v>42426</v>
      </c>
      <c r="E7" s="42">
        <v>42440</v>
      </c>
      <c r="F7" s="42">
        <v>42530</v>
      </c>
      <c r="G7" s="42">
        <v>42613</v>
      </c>
      <c r="H7" s="42">
        <v>42669</v>
      </c>
      <c r="I7" s="42">
        <v>42719</v>
      </c>
      <c r="J7" s="42">
        <v>42797</v>
      </c>
      <c r="K7" s="42">
        <v>42879</v>
      </c>
      <c r="L7" s="42">
        <v>42969</v>
      </c>
      <c r="M7" s="42">
        <v>43059</v>
      </c>
      <c r="N7" s="42">
        <v>43089</v>
      </c>
      <c r="O7" s="61">
        <v>43159</v>
      </c>
      <c r="P7" s="42">
        <v>43227</v>
      </c>
      <c r="Q7" s="42">
        <v>43300</v>
      </c>
      <c r="R7" s="42">
        <v>43340</v>
      </c>
      <c r="S7" s="42">
        <v>43427</v>
      </c>
      <c r="T7" s="42">
        <v>43530</v>
      </c>
      <c r="U7" s="42">
        <v>43623</v>
      </c>
      <c r="V7" s="42">
        <v>43699</v>
      </c>
      <c r="W7" s="42">
        <v>43787</v>
      </c>
      <c r="X7" s="42"/>
      <c r="Y7" s="42"/>
      <c r="Z7" s="42"/>
      <c r="AA7" s="42"/>
      <c r="AB7" s="90" t="s">
        <v>21</v>
      </c>
    </row>
    <row r="8" spans="1:28" ht="15.75" thickBot="1">
      <c r="A8" s="316"/>
      <c r="B8" s="309"/>
      <c r="C8" s="3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5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/>
      <c r="Y8" s="4"/>
      <c r="Z8" s="4"/>
      <c r="AA8" s="4"/>
      <c r="AB8" s="89">
        <f aca="true" t="shared" si="0" ref="AB8:AB13">SUM(C8:AA8)</f>
        <v>21</v>
      </c>
    </row>
    <row r="9" spans="1:28" s="48" customFormat="1" ht="30.75">
      <c r="A9" s="144" t="s">
        <v>19</v>
      </c>
      <c r="B9" s="150" t="s">
        <v>27</v>
      </c>
      <c r="C9" s="7">
        <v>1</v>
      </c>
      <c r="D9" s="8">
        <v>1</v>
      </c>
      <c r="E9" s="8"/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9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/>
      <c r="Y9" s="8"/>
      <c r="Z9" s="8"/>
      <c r="AA9" s="8"/>
      <c r="AB9" s="88">
        <f t="shared" si="0"/>
        <v>20</v>
      </c>
    </row>
    <row r="10" spans="1:28" s="48" customFormat="1" ht="30">
      <c r="A10" s="145">
        <v>2</v>
      </c>
      <c r="B10" s="12" t="s">
        <v>55</v>
      </c>
      <c r="C10" s="11">
        <v>1</v>
      </c>
      <c r="D10" s="12">
        <v>1</v>
      </c>
      <c r="E10" s="12">
        <v>1</v>
      </c>
      <c r="F10" s="12">
        <v>1</v>
      </c>
      <c r="G10" s="12"/>
      <c r="H10" s="12"/>
      <c r="I10" s="12">
        <v>1</v>
      </c>
      <c r="J10" s="12">
        <v>1</v>
      </c>
      <c r="K10" s="12">
        <v>1</v>
      </c>
      <c r="L10" s="12">
        <v>1</v>
      </c>
      <c r="M10" s="12"/>
      <c r="N10" s="12">
        <v>1</v>
      </c>
      <c r="O10" s="13">
        <v>1</v>
      </c>
      <c r="P10" s="12"/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/>
      <c r="Y10" s="12"/>
      <c r="Z10" s="12"/>
      <c r="AA10" s="12"/>
      <c r="AB10" s="88">
        <f t="shared" si="0"/>
        <v>17</v>
      </c>
    </row>
    <row r="11" spans="1:28" s="48" customFormat="1" ht="30">
      <c r="A11" s="145">
        <v>3</v>
      </c>
      <c r="B11" s="12" t="s">
        <v>47</v>
      </c>
      <c r="C11" s="11"/>
      <c r="D11" s="12">
        <v>1</v>
      </c>
      <c r="E11" s="12"/>
      <c r="F11" s="12">
        <v>1</v>
      </c>
      <c r="G11" s="12">
        <v>1</v>
      </c>
      <c r="H11" s="12">
        <v>1</v>
      </c>
      <c r="I11" s="12">
        <v>1</v>
      </c>
      <c r="J11" s="12"/>
      <c r="K11" s="12"/>
      <c r="L11" s="12"/>
      <c r="M11" s="12">
        <v>1</v>
      </c>
      <c r="N11" s="12"/>
      <c r="O11" s="13">
        <v>1</v>
      </c>
      <c r="P11" s="12">
        <v>1</v>
      </c>
      <c r="Q11" s="12"/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/>
      <c r="X11" s="12"/>
      <c r="Y11" s="12"/>
      <c r="Z11" s="12"/>
      <c r="AA11" s="12"/>
      <c r="AB11" s="88">
        <f t="shared" si="0"/>
        <v>13</v>
      </c>
    </row>
    <row r="12" spans="1:28" s="48" customFormat="1" ht="30">
      <c r="A12" s="145">
        <v>4</v>
      </c>
      <c r="B12" s="12" t="s">
        <v>36</v>
      </c>
      <c r="C12" s="11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3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/>
      <c r="Y12" s="12"/>
      <c r="Z12" s="12"/>
      <c r="AA12" s="12"/>
      <c r="AB12" s="88">
        <f t="shared" si="0"/>
        <v>21</v>
      </c>
    </row>
    <row r="13" spans="1:28" s="48" customFormat="1" ht="30" thickBot="1">
      <c r="A13" s="145">
        <v>5</v>
      </c>
      <c r="B13" s="12" t="s">
        <v>61</v>
      </c>
      <c r="C13" s="11">
        <v>1</v>
      </c>
      <c r="D13" s="12">
        <v>1</v>
      </c>
      <c r="E13" s="12">
        <v>1</v>
      </c>
      <c r="F13" s="12">
        <v>1</v>
      </c>
      <c r="G13" s="12"/>
      <c r="H13" s="12"/>
      <c r="I13" s="12">
        <v>1</v>
      </c>
      <c r="J13" s="12">
        <v>1</v>
      </c>
      <c r="K13" s="12">
        <v>1</v>
      </c>
      <c r="L13" s="12"/>
      <c r="M13" s="12"/>
      <c r="N13" s="12">
        <v>1</v>
      </c>
      <c r="O13" s="13">
        <v>1</v>
      </c>
      <c r="P13" s="12">
        <v>1</v>
      </c>
      <c r="Q13" s="12">
        <v>1</v>
      </c>
      <c r="R13" s="12">
        <v>1</v>
      </c>
      <c r="S13" s="12">
        <v>1</v>
      </c>
      <c r="T13" s="12"/>
      <c r="U13" s="12"/>
      <c r="V13" s="12"/>
      <c r="W13" s="12">
        <v>1</v>
      </c>
      <c r="X13" s="12"/>
      <c r="Y13" s="12"/>
      <c r="Z13" s="12"/>
      <c r="AA13" s="12"/>
      <c r="AB13" s="278">
        <f t="shared" si="0"/>
        <v>14</v>
      </c>
    </row>
    <row r="14" spans="1:28" ht="15.75" thickBot="1">
      <c r="A14" s="314" t="s">
        <v>2</v>
      </c>
      <c r="B14" s="303"/>
      <c r="C14" s="20">
        <f aca="true" t="shared" si="1" ref="C14:AA14">SUM(C9:C13)</f>
        <v>4</v>
      </c>
      <c r="D14" s="21">
        <f t="shared" si="1"/>
        <v>5</v>
      </c>
      <c r="E14" s="21">
        <f t="shared" si="1"/>
        <v>3</v>
      </c>
      <c r="F14" s="21">
        <f t="shared" si="1"/>
        <v>5</v>
      </c>
      <c r="G14" s="21">
        <f t="shared" si="1"/>
        <v>3</v>
      </c>
      <c r="H14" s="21">
        <f t="shared" si="1"/>
        <v>3</v>
      </c>
      <c r="I14" s="21">
        <f t="shared" si="1"/>
        <v>5</v>
      </c>
      <c r="J14" s="21">
        <f t="shared" si="1"/>
        <v>4</v>
      </c>
      <c r="K14" s="49">
        <f t="shared" si="1"/>
        <v>4</v>
      </c>
      <c r="L14" s="47">
        <f t="shared" si="1"/>
        <v>3</v>
      </c>
      <c r="M14" s="46">
        <f t="shared" si="1"/>
        <v>3</v>
      </c>
      <c r="N14" s="46">
        <f t="shared" si="1"/>
        <v>4</v>
      </c>
      <c r="O14" s="49">
        <f t="shared" si="1"/>
        <v>5</v>
      </c>
      <c r="P14" s="21">
        <f t="shared" si="1"/>
        <v>4</v>
      </c>
      <c r="Q14" s="21">
        <f t="shared" si="1"/>
        <v>4</v>
      </c>
      <c r="R14" s="21">
        <f t="shared" si="1"/>
        <v>5</v>
      </c>
      <c r="S14" s="21">
        <f t="shared" si="1"/>
        <v>5</v>
      </c>
      <c r="T14" s="21">
        <f t="shared" si="1"/>
        <v>4</v>
      </c>
      <c r="U14" s="21">
        <f t="shared" si="1"/>
        <v>4</v>
      </c>
      <c r="V14" s="21">
        <f t="shared" si="1"/>
        <v>4</v>
      </c>
      <c r="W14" s="21">
        <f t="shared" si="1"/>
        <v>4</v>
      </c>
      <c r="X14" s="21">
        <f t="shared" si="1"/>
        <v>0</v>
      </c>
      <c r="Y14" s="21">
        <f t="shared" si="1"/>
        <v>0</v>
      </c>
      <c r="Z14" s="22">
        <f t="shared" si="1"/>
        <v>0</v>
      </c>
      <c r="AA14" s="22">
        <f t="shared" si="1"/>
        <v>0</v>
      </c>
      <c r="AB14" s="55"/>
    </row>
  </sheetData>
  <sheetProtection/>
  <mergeCells count="6">
    <mergeCell ref="A14:B14"/>
    <mergeCell ref="C4:M4"/>
    <mergeCell ref="C5:M5"/>
    <mergeCell ref="C6:M6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АГРАРНОЇ ПОЛІТИКИ, ЗЕМЕЛЬНИХ ВІДНОСИН ТА РОЗВИТКУ СЕЛА</oddHeader>
    <oddFooter>&amp;L&amp;D&amp;R&amp;P 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pane xSplit="2" ySplit="5" topLeftCell="AG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5" sqref="AV5"/>
    </sheetView>
  </sheetViews>
  <sheetFormatPr defaultColWidth="20.875" defaultRowHeight="12.75"/>
  <cols>
    <col min="1" max="1" width="3.875" style="0" customWidth="1"/>
    <col min="2" max="2" width="23.50390625" style="0" customWidth="1"/>
    <col min="3" max="3" width="9.00390625" style="0" customWidth="1"/>
    <col min="4" max="48" width="9.50390625" style="0" customWidth="1"/>
  </cols>
  <sheetData>
    <row r="1" spans="3:47" ht="15">
      <c r="C1" s="304" t="s">
        <v>88</v>
      </c>
      <c r="D1" s="304"/>
      <c r="E1" s="304"/>
      <c r="F1" s="304"/>
      <c r="G1" s="304"/>
      <c r="H1" s="304"/>
      <c r="I1" s="304"/>
      <c r="J1" s="304"/>
      <c r="K1" s="304"/>
      <c r="L1" s="30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3:47" ht="15">
      <c r="C2" s="305" t="s">
        <v>89</v>
      </c>
      <c r="D2" s="305"/>
      <c r="E2" s="305"/>
      <c r="F2" s="305"/>
      <c r="G2" s="305"/>
      <c r="H2" s="305"/>
      <c r="I2" s="305"/>
      <c r="J2" s="305"/>
      <c r="K2" s="305"/>
      <c r="L2" s="305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</row>
    <row r="3" spans="3:48" ht="15.75" thickBot="1">
      <c r="C3" s="318" t="s">
        <v>90</v>
      </c>
      <c r="D3" s="318"/>
      <c r="E3" s="318"/>
      <c r="F3" s="318"/>
      <c r="G3" s="318"/>
      <c r="H3" s="318"/>
      <c r="I3" s="318"/>
      <c r="J3" s="318"/>
      <c r="K3" s="318"/>
      <c r="L3" s="318"/>
      <c r="M3" s="162"/>
      <c r="N3" s="162"/>
      <c r="O3" s="162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44"/>
    </row>
    <row r="4" spans="1:48" s="6" customFormat="1" ht="22.5" customHeight="1">
      <c r="A4" s="319" t="s">
        <v>0</v>
      </c>
      <c r="B4" s="308" t="s">
        <v>3</v>
      </c>
      <c r="C4" s="32">
        <v>42355</v>
      </c>
      <c r="D4" s="33">
        <v>42419</v>
      </c>
      <c r="E4" s="33">
        <v>42438</v>
      </c>
      <c r="F4" s="33">
        <v>42440</v>
      </c>
      <c r="G4" s="33">
        <v>42465</v>
      </c>
      <c r="H4" s="33">
        <v>42482</v>
      </c>
      <c r="I4" s="33">
        <v>42529</v>
      </c>
      <c r="J4" s="33">
        <v>42615</v>
      </c>
      <c r="K4" s="33">
        <v>42674</v>
      </c>
      <c r="L4" s="34">
        <v>42703</v>
      </c>
      <c r="M4" s="62">
        <v>42724</v>
      </c>
      <c r="N4" s="33">
        <v>42782</v>
      </c>
      <c r="O4" s="33">
        <v>42807</v>
      </c>
      <c r="P4" s="188">
        <v>42811</v>
      </c>
      <c r="Q4" s="188" t="s">
        <v>140</v>
      </c>
      <c r="R4" s="188">
        <v>42885</v>
      </c>
      <c r="S4" s="188">
        <v>42949</v>
      </c>
      <c r="T4" s="188">
        <v>42982</v>
      </c>
      <c r="U4" s="188">
        <v>43006</v>
      </c>
      <c r="V4" s="188">
        <v>43015</v>
      </c>
      <c r="W4" s="188">
        <v>43067</v>
      </c>
      <c r="X4" s="188">
        <v>43089</v>
      </c>
      <c r="Y4" s="188">
        <v>43171</v>
      </c>
      <c r="Z4" s="188">
        <v>43230</v>
      </c>
      <c r="AA4" s="188">
        <v>43238</v>
      </c>
      <c r="AB4" s="188">
        <v>43304</v>
      </c>
      <c r="AC4" s="188">
        <v>43308</v>
      </c>
      <c r="AD4" s="188">
        <v>43347</v>
      </c>
      <c r="AE4" s="188">
        <v>43376</v>
      </c>
      <c r="AF4" s="188">
        <v>43403</v>
      </c>
      <c r="AG4" s="188">
        <v>43437</v>
      </c>
      <c r="AH4" s="188">
        <v>43488</v>
      </c>
      <c r="AI4" s="188">
        <v>43535</v>
      </c>
      <c r="AJ4" s="188">
        <v>43539</v>
      </c>
      <c r="AK4" s="188">
        <v>43627</v>
      </c>
      <c r="AL4" s="188">
        <v>43704</v>
      </c>
      <c r="AM4" s="188">
        <v>43707</v>
      </c>
      <c r="AN4" s="188">
        <v>43772</v>
      </c>
      <c r="AO4" s="188">
        <v>43782</v>
      </c>
      <c r="AP4" s="188">
        <v>43795</v>
      </c>
      <c r="AQ4" s="188"/>
      <c r="AR4" s="188"/>
      <c r="AS4" s="188"/>
      <c r="AT4" s="188"/>
      <c r="AU4" s="188" t="s">
        <v>146</v>
      </c>
      <c r="AV4" s="189" t="s">
        <v>21</v>
      </c>
    </row>
    <row r="5" spans="1:48" s="48" customFormat="1" ht="17.25" customHeight="1" thickBot="1">
      <c r="A5" s="320"/>
      <c r="B5" s="321"/>
      <c r="C5" s="91">
        <v>1</v>
      </c>
      <c r="D5" s="92">
        <v>1</v>
      </c>
      <c r="E5" s="92">
        <v>1</v>
      </c>
      <c r="F5" s="92">
        <v>1</v>
      </c>
      <c r="G5" s="92">
        <v>1</v>
      </c>
      <c r="H5" s="92">
        <v>1</v>
      </c>
      <c r="I5" s="92">
        <v>1</v>
      </c>
      <c r="J5" s="92">
        <v>1</v>
      </c>
      <c r="K5" s="92">
        <v>1</v>
      </c>
      <c r="L5" s="165">
        <v>1</v>
      </c>
      <c r="M5" s="166">
        <v>1</v>
      </c>
      <c r="N5" s="92">
        <v>1</v>
      </c>
      <c r="O5" s="92">
        <v>1</v>
      </c>
      <c r="P5" s="92">
        <v>1</v>
      </c>
      <c r="Q5" s="92">
        <v>1</v>
      </c>
      <c r="R5" s="92">
        <v>1</v>
      </c>
      <c r="S5" s="92">
        <v>1</v>
      </c>
      <c r="T5" s="92">
        <v>1</v>
      </c>
      <c r="U5" s="92">
        <v>1</v>
      </c>
      <c r="V5" s="92">
        <v>1</v>
      </c>
      <c r="W5" s="92">
        <v>1</v>
      </c>
      <c r="X5" s="92">
        <v>1</v>
      </c>
      <c r="Y5" s="92">
        <v>1</v>
      </c>
      <c r="Z5" s="92">
        <v>1</v>
      </c>
      <c r="AA5" s="92">
        <v>1</v>
      </c>
      <c r="AB5" s="92">
        <v>1</v>
      </c>
      <c r="AC5" s="92">
        <v>1</v>
      </c>
      <c r="AD5" s="92">
        <v>1</v>
      </c>
      <c r="AE5" s="92">
        <v>1</v>
      </c>
      <c r="AF5" s="92">
        <v>1</v>
      </c>
      <c r="AG5" s="92">
        <v>1</v>
      </c>
      <c r="AH5" s="92">
        <v>1</v>
      </c>
      <c r="AI5" s="92">
        <v>1</v>
      </c>
      <c r="AJ5" s="92">
        <v>1</v>
      </c>
      <c r="AK5" s="92">
        <v>1</v>
      </c>
      <c r="AL5" s="92">
        <v>1</v>
      </c>
      <c r="AM5" s="92">
        <v>1</v>
      </c>
      <c r="AN5" s="92">
        <v>1</v>
      </c>
      <c r="AO5" s="92">
        <v>1</v>
      </c>
      <c r="AP5" s="92">
        <v>1</v>
      </c>
      <c r="AQ5" s="92"/>
      <c r="AR5" s="92"/>
      <c r="AS5" s="92"/>
      <c r="AT5" s="92"/>
      <c r="AU5" s="92" t="s">
        <v>146</v>
      </c>
      <c r="AV5" s="163">
        <f aca="true" t="shared" si="0" ref="AV5:AV11">SUM(C5:AU5)</f>
        <v>40</v>
      </c>
    </row>
    <row r="6" spans="1:48" s="48" customFormat="1" ht="46.5">
      <c r="A6" s="144">
        <v>1</v>
      </c>
      <c r="B6" s="156" t="s">
        <v>32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/>
      <c r="AR6" s="8"/>
      <c r="AS6" s="8"/>
      <c r="AT6" s="8"/>
      <c r="AU6" s="8"/>
      <c r="AV6" s="164">
        <f t="shared" si="0"/>
        <v>40</v>
      </c>
    </row>
    <row r="7" spans="1:48" s="48" customFormat="1" ht="30">
      <c r="A7" s="145">
        <v>2</v>
      </c>
      <c r="B7" s="147" t="s">
        <v>49</v>
      </c>
      <c r="C7" s="11"/>
      <c r="D7" s="12">
        <v>1</v>
      </c>
      <c r="E7" s="12"/>
      <c r="F7" s="12">
        <v>1</v>
      </c>
      <c r="G7" s="12">
        <v>1</v>
      </c>
      <c r="H7" s="12">
        <v>1</v>
      </c>
      <c r="I7" s="12">
        <v>1</v>
      </c>
      <c r="J7" s="12"/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/>
      <c r="R7" s="12"/>
      <c r="S7" s="12">
        <v>1</v>
      </c>
      <c r="T7" s="12">
        <v>1</v>
      </c>
      <c r="U7" s="12"/>
      <c r="V7" s="12"/>
      <c r="W7" s="12">
        <v>1</v>
      </c>
      <c r="X7" s="12"/>
      <c r="Y7" s="12">
        <v>1</v>
      </c>
      <c r="Z7" s="12"/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/>
      <c r="AJ7" s="12"/>
      <c r="AK7" s="12">
        <v>1</v>
      </c>
      <c r="AL7" s="12">
        <v>1</v>
      </c>
      <c r="AM7" s="12">
        <v>1</v>
      </c>
      <c r="AN7" s="12"/>
      <c r="AO7" s="12">
        <v>1</v>
      </c>
      <c r="AP7" s="12">
        <v>1</v>
      </c>
      <c r="AQ7" s="12"/>
      <c r="AR7" s="12"/>
      <c r="AS7" s="12"/>
      <c r="AT7" s="12"/>
      <c r="AU7" s="12"/>
      <c r="AV7" s="164">
        <f t="shared" si="0"/>
        <v>28</v>
      </c>
    </row>
    <row r="8" spans="1:48" s="48" customFormat="1" ht="36.75" customHeight="1">
      <c r="A8" s="145">
        <v>3</v>
      </c>
      <c r="B8" s="147" t="s">
        <v>33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/>
      <c r="I8" s="12"/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/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/>
      <c r="AF8" s="12">
        <v>1</v>
      </c>
      <c r="AG8" s="12"/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/>
      <c r="AP8" s="12">
        <v>1</v>
      </c>
      <c r="AQ8" s="12"/>
      <c r="AR8" s="12"/>
      <c r="AS8" s="12"/>
      <c r="AT8" s="12"/>
      <c r="AU8" s="12"/>
      <c r="AV8" s="164">
        <f t="shared" si="0"/>
        <v>34</v>
      </c>
    </row>
    <row r="9" spans="1:48" s="48" customFormat="1" ht="30">
      <c r="A9" s="145">
        <v>4</v>
      </c>
      <c r="B9" s="147" t="s">
        <v>73</v>
      </c>
      <c r="C9" s="11">
        <v>1</v>
      </c>
      <c r="D9" s="12">
        <v>1</v>
      </c>
      <c r="E9" s="12">
        <v>1</v>
      </c>
      <c r="F9" s="12">
        <v>1</v>
      </c>
      <c r="G9" s="12"/>
      <c r="H9" s="12"/>
      <c r="I9" s="12">
        <v>1</v>
      </c>
      <c r="J9" s="12">
        <v>1</v>
      </c>
      <c r="K9" s="12"/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/>
      <c r="T9" s="12">
        <v>1</v>
      </c>
      <c r="U9" s="12"/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/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/>
      <c r="AM9" s="12"/>
      <c r="AN9" s="12">
        <v>1</v>
      </c>
      <c r="AO9" s="12">
        <v>1</v>
      </c>
      <c r="AP9" s="12"/>
      <c r="AQ9" s="12"/>
      <c r="AR9" s="12"/>
      <c r="AS9" s="12"/>
      <c r="AT9" s="12"/>
      <c r="AU9" s="12"/>
      <c r="AV9" s="164">
        <f t="shared" si="0"/>
        <v>31</v>
      </c>
    </row>
    <row r="10" spans="1:48" s="48" customFormat="1" ht="30">
      <c r="A10" s="145">
        <v>5</v>
      </c>
      <c r="B10" s="147" t="s">
        <v>56</v>
      </c>
      <c r="C10" s="11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/>
      <c r="P10" s="12"/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/>
      <c r="Y10" s="12">
        <v>1</v>
      </c>
      <c r="Z10" s="12"/>
      <c r="AA10" s="12">
        <v>1</v>
      </c>
      <c r="AB10" s="12">
        <v>1</v>
      </c>
      <c r="AC10" s="12">
        <v>1</v>
      </c>
      <c r="AD10" s="12"/>
      <c r="AE10" s="12">
        <v>1</v>
      </c>
      <c r="AF10" s="12"/>
      <c r="AG10" s="12"/>
      <c r="AH10" s="12">
        <v>1</v>
      </c>
      <c r="AI10" s="12">
        <v>1</v>
      </c>
      <c r="AJ10" s="12">
        <v>1</v>
      </c>
      <c r="AK10" s="12"/>
      <c r="AL10" s="12">
        <v>1</v>
      </c>
      <c r="AM10" s="12">
        <v>1</v>
      </c>
      <c r="AN10" s="12"/>
      <c r="AO10" s="12"/>
      <c r="AP10" s="12">
        <v>1</v>
      </c>
      <c r="AQ10" s="12"/>
      <c r="AR10" s="12"/>
      <c r="AS10" s="12"/>
      <c r="AT10" s="12"/>
      <c r="AU10" s="12"/>
      <c r="AV10" s="203">
        <f t="shared" si="0"/>
        <v>30</v>
      </c>
    </row>
    <row r="11" spans="1:48" s="48" customFormat="1" ht="42" thickBot="1">
      <c r="A11" s="199">
        <v>6</v>
      </c>
      <c r="B11" s="255" t="s">
        <v>199</v>
      </c>
      <c r="C11" s="54" t="s">
        <v>116</v>
      </c>
      <c r="D11" s="201" t="s">
        <v>116</v>
      </c>
      <c r="E11" s="201" t="s">
        <v>116</v>
      </c>
      <c r="F11" s="201" t="s">
        <v>116</v>
      </c>
      <c r="G11" s="201" t="s">
        <v>116</v>
      </c>
      <c r="H11" s="201" t="s">
        <v>116</v>
      </c>
      <c r="I11" s="201" t="s">
        <v>116</v>
      </c>
      <c r="J11" s="201" t="s">
        <v>116</v>
      </c>
      <c r="K11" s="201" t="s">
        <v>116</v>
      </c>
      <c r="L11" s="201" t="s">
        <v>116</v>
      </c>
      <c r="M11" s="202" t="s">
        <v>116</v>
      </c>
      <c r="N11" s="202" t="s">
        <v>116</v>
      </c>
      <c r="O11" s="202" t="s">
        <v>116</v>
      </c>
      <c r="P11" s="202" t="s">
        <v>116</v>
      </c>
      <c r="Q11" s="202" t="s">
        <v>116</v>
      </c>
      <c r="R11" s="202" t="s">
        <v>116</v>
      </c>
      <c r="S11" s="202" t="s">
        <v>116</v>
      </c>
      <c r="T11" s="202" t="s">
        <v>116</v>
      </c>
      <c r="U11" s="202" t="s">
        <v>116</v>
      </c>
      <c r="V11" s="202" t="s">
        <v>116</v>
      </c>
      <c r="W11" s="202" t="s">
        <v>116</v>
      </c>
      <c r="X11" s="202" t="s">
        <v>116</v>
      </c>
      <c r="Y11" s="202" t="s">
        <v>116</v>
      </c>
      <c r="Z11" s="202" t="s">
        <v>116</v>
      </c>
      <c r="AA11" s="202" t="s">
        <v>116</v>
      </c>
      <c r="AB11" s="202" t="s">
        <v>116</v>
      </c>
      <c r="AC11" s="202" t="s">
        <v>116</v>
      </c>
      <c r="AD11" s="202" t="s">
        <v>116</v>
      </c>
      <c r="AE11" s="202" t="s">
        <v>116</v>
      </c>
      <c r="AF11" s="202" t="s">
        <v>116</v>
      </c>
      <c r="AG11" s="202" t="s">
        <v>116</v>
      </c>
      <c r="AH11" s="202" t="s">
        <v>116</v>
      </c>
      <c r="AI11" s="202" t="s">
        <v>116</v>
      </c>
      <c r="AJ11" s="202" t="s">
        <v>116</v>
      </c>
      <c r="AK11" s="52">
        <v>0</v>
      </c>
      <c r="AL11" s="52">
        <v>0</v>
      </c>
      <c r="AM11" s="52">
        <v>0</v>
      </c>
      <c r="AN11" s="52">
        <v>1</v>
      </c>
      <c r="AO11" s="52">
        <v>1</v>
      </c>
      <c r="AP11" s="50">
        <v>1</v>
      </c>
      <c r="AQ11" s="52"/>
      <c r="AR11" s="52"/>
      <c r="AS11" s="52"/>
      <c r="AT11" s="52"/>
      <c r="AU11" s="50"/>
      <c r="AV11" s="268">
        <f t="shared" si="0"/>
        <v>3</v>
      </c>
    </row>
    <row r="12" spans="1:48" ht="15.75" thickBot="1">
      <c r="A12" s="314" t="s">
        <v>2</v>
      </c>
      <c r="B12" s="317"/>
      <c r="C12" s="21">
        <f>SUM(C6:C11)</f>
        <v>4</v>
      </c>
      <c r="D12" s="21">
        <f aca="true" t="shared" si="1" ref="D12:AU12">SUM(D6:D11)</f>
        <v>5</v>
      </c>
      <c r="E12" s="21">
        <f t="shared" si="1"/>
        <v>4</v>
      </c>
      <c r="F12" s="21">
        <f t="shared" si="1"/>
        <v>5</v>
      </c>
      <c r="G12" s="21">
        <f t="shared" si="1"/>
        <v>4</v>
      </c>
      <c r="H12" s="21">
        <f t="shared" si="1"/>
        <v>3</v>
      </c>
      <c r="I12" s="21">
        <f t="shared" si="1"/>
        <v>4</v>
      </c>
      <c r="J12" s="21">
        <f t="shared" si="1"/>
        <v>4</v>
      </c>
      <c r="K12" s="21">
        <f t="shared" si="1"/>
        <v>4</v>
      </c>
      <c r="L12" s="21">
        <f t="shared" si="1"/>
        <v>5</v>
      </c>
      <c r="M12" s="21">
        <f t="shared" si="1"/>
        <v>5</v>
      </c>
      <c r="N12" s="21">
        <f t="shared" si="1"/>
        <v>5</v>
      </c>
      <c r="O12" s="21">
        <f t="shared" si="1"/>
        <v>3</v>
      </c>
      <c r="P12" s="21">
        <f t="shared" si="1"/>
        <v>4</v>
      </c>
      <c r="Q12" s="21">
        <f t="shared" si="1"/>
        <v>4</v>
      </c>
      <c r="R12" s="21">
        <f t="shared" si="1"/>
        <v>4</v>
      </c>
      <c r="S12" s="21">
        <f t="shared" si="1"/>
        <v>4</v>
      </c>
      <c r="T12" s="21">
        <f t="shared" si="1"/>
        <v>5</v>
      </c>
      <c r="U12" s="21">
        <f t="shared" si="1"/>
        <v>3</v>
      </c>
      <c r="V12" s="21">
        <f t="shared" si="1"/>
        <v>4</v>
      </c>
      <c r="W12" s="21">
        <f t="shared" si="1"/>
        <v>5</v>
      </c>
      <c r="X12" s="21">
        <f t="shared" si="1"/>
        <v>3</v>
      </c>
      <c r="Y12" s="21">
        <f t="shared" si="1"/>
        <v>5</v>
      </c>
      <c r="Z12" s="21">
        <f t="shared" si="1"/>
        <v>3</v>
      </c>
      <c r="AA12" s="21">
        <f t="shared" si="1"/>
        <v>5</v>
      </c>
      <c r="AB12" s="21">
        <f t="shared" si="1"/>
        <v>5</v>
      </c>
      <c r="AC12" s="21">
        <f t="shared" si="1"/>
        <v>5</v>
      </c>
      <c r="AD12" s="21">
        <f t="shared" si="1"/>
        <v>4</v>
      </c>
      <c r="AE12" s="21">
        <f t="shared" si="1"/>
        <v>3</v>
      </c>
      <c r="AF12" s="21">
        <f t="shared" si="1"/>
        <v>4</v>
      </c>
      <c r="AG12" s="21">
        <f t="shared" si="1"/>
        <v>3</v>
      </c>
      <c r="AH12" s="21">
        <f t="shared" si="1"/>
        <v>5</v>
      </c>
      <c r="AI12" s="21">
        <f t="shared" si="1"/>
        <v>4</v>
      </c>
      <c r="AJ12" s="21">
        <f t="shared" si="1"/>
        <v>4</v>
      </c>
      <c r="AK12" s="21">
        <f t="shared" si="1"/>
        <v>4</v>
      </c>
      <c r="AL12" s="21">
        <f t="shared" si="1"/>
        <v>4</v>
      </c>
      <c r="AM12" s="21">
        <f t="shared" si="1"/>
        <v>4</v>
      </c>
      <c r="AN12" s="21">
        <f t="shared" si="1"/>
        <v>4</v>
      </c>
      <c r="AO12" s="21">
        <f t="shared" si="1"/>
        <v>4</v>
      </c>
      <c r="AP12" s="21">
        <f>SUM(AP6:AP11)</f>
        <v>5</v>
      </c>
      <c r="AQ12" s="21">
        <f>SUM(AQ6:AQ11)</f>
        <v>0</v>
      </c>
      <c r="AR12" s="21">
        <f>SUM(AR6:AR11)</f>
        <v>0</v>
      </c>
      <c r="AS12" s="21">
        <f>SUM(AS6:AS11)</f>
        <v>0</v>
      </c>
      <c r="AT12" s="21">
        <f>SUM(AT6:AT11)</f>
        <v>0</v>
      </c>
      <c r="AU12" s="21">
        <f t="shared" si="1"/>
        <v>0</v>
      </c>
      <c r="AV12" s="126"/>
    </row>
    <row r="15" spans="1:48" s="48" customFormat="1" ht="55.5" thickBot="1">
      <c r="A15" s="199"/>
      <c r="B15" s="200" t="s">
        <v>144</v>
      </c>
      <c r="C15" s="54" t="s">
        <v>116</v>
      </c>
      <c r="D15" s="201" t="s">
        <v>116</v>
      </c>
      <c r="E15" s="201" t="s">
        <v>116</v>
      </c>
      <c r="F15" s="201" t="s">
        <v>116</v>
      </c>
      <c r="G15" s="201" t="s">
        <v>116</v>
      </c>
      <c r="H15" s="201" t="s">
        <v>116</v>
      </c>
      <c r="I15" s="201" t="s">
        <v>116</v>
      </c>
      <c r="J15" s="201" t="s">
        <v>116</v>
      </c>
      <c r="K15" s="201" t="s">
        <v>116</v>
      </c>
      <c r="L15" s="201" t="s">
        <v>116</v>
      </c>
      <c r="M15" s="202" t="s">
        <v>116</v>
      </c>
      <c r="N15" s="202" t="s">
        <v>116</v>
      </c>
      <c r="O15" s="202" t="s">
        <v>116</v>
      </c>
      <c r="P15" s="202" t="s">
        <v>116</v>
      </c>
      <c r="Q15" s="202">
        <v>1</v>
      </c>
      <c r="R15" s="202">
        <v>1</v>
      </c>
      <c r="S15" s="202">
        <v>1</v>
      </c>
      <c r="T15" s="202">
        <v>1</v>
      </c>
      <c r="U15" s="202">
        <v>1</v>
      </c>
      <c r="V15" s="202">
        <v>1</v>
      </c>
      <c r="W15" s="202">
        <v>1</v>
      </c>
      <c r="X15" s="202">
        <v>1</v>
      </c>
      <c r="Y15" s="202">
        <v>1</v>
      </c>
      <c r="Z15" s="202">
        <v>1</v>
      </c>
      <c r="AA15" s="202">
        <v>1</v>
      </c>
      <c r="AB15" s="202">
        <v>1</v>
      </c>
      <c r="AC15" s="202">
        <v>1</v>
      </c>
      <c r="AD15" s="202">
        <v>1</v>
      </c>
      <c r="AE15" s="202">
        <v>1</v>
      </c>
      <c r="AF15" s="202"/>
      <c r="AG15" s="202">
        <v>1</v>
      </c>
      <c r="AH15" s="220" t="s">
        <v>175</v>
      </c>
      <c r="AI15" s="220" t="s">
        <v>175</v>
      </c>
      <c r="AJ15" s="220" t="s">
        <v>175</v>
      </c>
      <c r="AK15" s="220" t="s">
        <v>175</v>
      </c>
      <c r="AL15" s="220" t="s">
        <v>175</v>
      </c>
      <c r="AM15" s="220" t="s">
        <v>175</v>
      </c>
      <c r="AN15" s="220" t="s">
        <v>175</v>
      </c>
      <c r="AO15" s="220" t="s">
        <v>175</v>
      </c>
      <c r="AP15" s="220" t="s">
        <v>175</v>
      </c>
      <c r="AQ15" s="220"/>
      <c r="AR15" s="220"/>
      <c r="AS15" s="220"/>
      <c r="AT15" s="220" t="s">
        <v>175</v>
      </c>
      <c r="AU15" s="220" t="s">
        <v>175</v>
      </c>
      <c r="AV15" s="203">
        <f>SUM(C15:AU15)</f>
        <v>16</v>
      </c>
    </row>
  </sheetData>
  <sheetProtection/>
  <mergeCells count="6">
    <mergeCell ref="A12:B12"/>
    <mergeCell ref="C1:L1"/>
    <mergeCell ref="C2:L2"/>
    <mergeCell ref="C3:L3"/>
    <mergeCell ref="A4:A5"/>
    <mergeCell ref="B4:B5"/>
  </mergeCells>
  <printOptions/>
  <pageMargins left="0.99" right="0.4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ЕКОЛОГІЇ, ПРИРОДОКОРИСТУВАННЯ, ОХОРОНИ &amp;11НАВКОЛИШНЬОГО СЕРЕДОВИЩА ТА ЛЫКВІДАЦІЇ НАСЛІДКІВ ЧОРНОБИЛЬСЬКОЇ КАТАСТРОФИ</oddHeader>
    <oddFooter>&amp;L&amp;D&amp;R&amp;P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"/>
  <sheetViews>
    <sheetView zoomScaleSheetLayoutView="85" zoomScalePageLayoutView="0" workbookViewId="0" topLeftCell="A1">
      <pane xSplit="2" ySplit="5" topLeftCell="S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18" sqref="Z18"/>
    </sheetView>
  </sheetViews>
  <sheetFormatPr defaultColWidth="20.00390625" defaultRowHeight="12.75"/>
  <cols>
    <col min="1" max="1" width="5.00390625" style="0" customWidth="1"/>
    <col min="2" max="2" width="22.00390625" style="0" customWidth="1"/>
    <col min="3" max="3" width="10.125" style="0" customWidth="1"/>
    <col min="4" max="4" width="9.375" style="0" customWidth="1"/>
    <col min="5" max="5" width="8.50390625" style="0" customWidth="1"/>
    <col min="6" max="14" width="8.625" style="0" customWidth="1"/>
    <col min="15" max="28" width="8.50390625" style="0" customWidth="1"/>
    <col min="29" max="29" width="8.875" style="0" customWidth="1"/>
    <col min="30" max="30" width="9.125" style="0" hidden="1" customWidth="1"/>
    <col min="31" max="41" width="8.50390625" style="0" hidden="1" customWidth="1"/>
    <col min="42" max="42" width="7.50390625" style="0" hidden="1" customWidth="1"/>
    <col min="43" max="43" width="7.125" style="0" customWidth="1"/>
  </cols>
  <sheetData>
    <row r="1" spans="3:42" ht="15">
      <c r="C1" s="304" t="s">
        <v>12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3:42" ht="15">
      <c r="C2" s="304" t="s">
        <v>91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3:42" ht="15.75" thickBot="1">
      <c r="C3" s="304" t="s">
        <v>92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71"/>
      <c r="AC3" s="7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s="24" customFormat="1" ht="21" customHeight="1">
      <c r="A4" s="319" t="s">
        <v>0</v>
      </c>
      <c r="B4" s="308" t="s">
        <v>3</v>
      </c>
      <c r="C4" s="129">
        <v>42353</v>
      </c>
      <c r="D4" s="37">
        <v>42430</v>
      </c>
      <c r="E4" s="37">
        <v>42528</v>
      </c>
      <c r="F4" s="37">
        <v>42612</v>
      </c>
      <c r="G4" s="37">
        <v>42668</v>
      </c>
      <c r="H4" s="37">
        <v>42717</v>
      </c>
      <c r="I4" s="37">
        <v>42801</v>
      </c>
      <c r="J4" s="37">
        <v>42878</v>
      </c>
      <c r="K4" s="37">
        <v>42976</v>
      </c>
      <c r="L4" s="37">
        <v>43060</v>
      </c>
      <c r="M4" s="34">
        <v>43089</v>
      </c>
      <c r="N4" s="33">
        <v>43089</v>
      </c>
      <c r="O4" s="33">
        <v>43165</v>
      </c>
      <c r="P4" s="33">
        <v>43223</v>
      </c>
      <c r="Q4" s="33">
        <v>43298</v>
      </c>
      <c r="R4" s="33">
        <v>43339</v>
      </c>
      <c r="S4" s="188">
        <v>43424</v>
      </c>
      <c r="T4" s="188">
        <v>43432</v>
      </c>
      <c r="U4" s="188">
        <v>43529</v>
      </c>
      <c r="V4" s="188">
        <v>43620</v>
      </c>
      <c r="W4" s="188">
        <v>43698</v>
      </c>
      <c r="X4" s="188">
        <v>43788</v>
      </c>
      <c r="Y4" s="188"/>
      <c r="Z4" s="188"/>
      <c r="AA4" s="188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124"/>
      <c r="AQ4" s="69" t="s">
        <v>22</v>
      </c>
    </row>
    <row r="5" spans="1:43" ht="15.75" thickBot="1">
      <c r="A5" s="320"/>
      <c r="B5" s="309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205" t="s">
        <v>154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75"/>
      <c r="AQ5" s="119">
        <f>SUM(C5:AP5)</f>
        <v>21</v>
      </c>
    </row>
    <row r="6" spans="1:43" s="48" customFormat="1" ht="30.75">
      <c r="A6" s="144" t="s">
        <v>4</v>
      </c>
      <c r="B6" s="146" t="s">
        <v>107</v>
      </c>
      <c r="C6" s="7">
        <v>1</v>
      </c>
      <c r="D6" s="8"/>
      <c r="E6" s="8">
        <v>1</v>
      </c>
      <c r="F6" s="8">
        <v>1</v>
      </c>
      <c r="G6" s="8">
        <v>1</v>
      </c>
      <c r="H6" s="8">
        <v>1</v>
      </c>
      <c r="I6" s="8"/>
      <c r="J6" s="8">
        <v>1</v>
      </c>
      <c r="K6" s="8">
        <v>1</v>
      </c>
      <c r="L6" s="8">
        <v>1</v>
      </c>
      <c r="M6" s="9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/>
      <c r="V6" s="8">
        <v>1</v>
      </c>
      <c r="W6" s="7">
        <v>1</v>
      </c>
      <c r="X6" s="7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6"/>
      <c r="AQ6" s="123">
        <f>SUM(C6:AP6)</f>
        <v>19</v>
      </c>
    </row>
    <row r="7" spans="1:43" s="48" customFormat="1" ht="30">
      <c r="A7" s="145" t="s">
        <v>5</v>
      </c>
      <c r="B7" s="147" t="s">
        <v>30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/>
      <c r="L7" s="12">
        <v>1</v>
      </c>
      <c r="M7" s="13"/>
      <c r="N7" s="12"/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/>
      <c r="W7" s="7">
        <v>1</v>
      </c>
      <c r="X7" s="7">
        <v>1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6"/>
      <c r="AQ7" s="98">
        <f>SUM(C7:AP7)</f>
        <v>18</v>
      </c>
    </row>
    <row r="8" spans="1:43" s="48" customFormat="1" ht="30">
      <c r="A8" s="145" t="s">
        <v>6</v>
      </c>
      <c r="B8" s="147" t="s">
        <v>51</v>
      </c>
      <c r="C8" s="11">
        <v>1</v>
      </c>
      <c r="D8" s="12">
        <v>1</v>
      </c>
      <c r="E8" s="12"/>
      <c r="F8" s="12">
        <v>1</v>
      </c>
      <c r="G8" s="12"/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3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275">
        <v>1</v>
      </c>
      <c r="W8" s="276">
        <v>1</v>
      </c>
      <c r="X8" s="7">
        <v>1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6"/>
      <c r="AQ8" s="98">
        <f>SUM(C8:AP8)</f>
        <v>20</v>
      </c>
    </row>
    <row r="9" spans="1:43" s="48" customFormat="1" ht="42" thickBot="1">
      <c r="A9" s="263"/>
      <c r="B9" s="264" t="s">
        <v>197</v>
      </c>
      <c r="C9" s="265" t="s">
        <v>116</v>
      </c>
      <c r="D9" s="265" t="s">
        <v>116</v>
      </c>
      <c r="E9" s="265" t="s">
        <v>116</v>
      </c>
      <c r="F9" s="265" t="s">
        <v>116</v>
      </c>
      <c r="G9" s="265" t="s">
        <v>116</v>
      </c>
      <c r="H9" s="265" t="s">
        <v>116</v>
      </c>
      <c r="I9" s="265" t="s">
        <v>116</v>
      </c>
      <c r="J9" s="265" t="s">
        <v>116</v>
      </c>
      <c r="K9" s="265" t="s">
        <v>116</v>
      </c>
      <c r="L9" s="265" t="s">
        <v>116</v>
      </c>
      <c r="M9" s="265" t="s">
        <v>116</v>
      </c>
      <c r="N9" s="265" t="s">
        <v>116</v>
      </c>
      <c r="O9" s="265" t="s">
        <v>116</v>
      </c>
      <c r="P9" s="265" t="s">
        <v>116</v>
      </c>
      <c r="Q9" s="265" t="s">
        <v>116</v>
      </c>
      <c r="R9" s="265" t="s">
        <v>116</v>
      </c>
      <c r="S9" s="265" t="s">
        <v>116</v>
      </c>
      <c r="T9" s="265" t="s">
        <v>116</v>
      </c>
      <c r="U9" s="265" t="s">
        <v>116</v>
      </c>
      <c r="V9" s="277">
        <v>1</v>
      </c>
      <c r="W9" s="277">
        <v>1</v>
      </c>
      <c r="X9" s="262">
        <v>1</v>
      </c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98">
        <f>SUM(C9:AP9)</f>
        <v>3</v>
      </c>
    </row>
    <row r="10" spans="1:43" ht="15" customHeight="1" thickBot="1">
      <c r="A10" s="302" t="s">
        <v>2</v>
      </c>
      <c r="B10" s="303"/>
      <c r="C10" s="41">
        <f>SUM(C6:C9)</f>
        <v>3</v>
      </c>
      <c r="D10" s="41">
        <f aca="true" t="shared" si="0" ref="D10:AP10">SUM(D6:D9)</f>
        <v>2</v>
      </c>
      <c r="E10" s="41">
        <f t="shared" si="0"/>
        <v>2</v>
      </c>
      <c r="F10" s="41">
        <f t="shared" si="0"/>
        <v>3</v>
      </c>
      <c r="G10" s="41">
        <f t="shared" si="0"/>
        <v>2</v>
      </c>
      <c r="H10" s="41">
        <f t="shared" si="0"/>
        <v>3</v>
      </c>
      <c r="I10" s="41">
        <f t="shared" si="0"/>
        <v>2</v>
      </c>
      <c r="J10" s="41">
        <f t="shared" si="0"/>
        <v>3</v>
      </c>
      <c r="K10" s="41">
        <f t="shared" si="0"/>
        <v>2</v>
      </c>
      <c r="L10" s="41">
        <f t="shared" si="0"/>
        <v>3</v>
      </c>
      <c r="M10" s="41">
        <f t="shared" si="0"/>
        <v>2</v>
      </c>
      <c r="N10" s="41">
        <f t="shared" si="0"/>
        <v>2</v>
      </c>
      <c r="O10" s="41">
        <f t="shared" si="0"/>
        <v>3</v>
      </c>
      <c r="P10" s="41">
        <f t="shared" si="0"/>
        <v>3</v>
      </c>
      <c r="Q10" s="41">
        <f t="shared" si="0"/>
        <v>3</v>
      </c>
      <c r="R10" s="41">
        <f t="shared" si="0"/>
        <v>3</v>
      </c>
      <c r="S10" s="41">
        <f t="shared" si="0"/>
        <v>3</v>
      </c>
      <c r="T10" s="41">
        <f t="shared" si="0"/>
        <v>3</v>
      </c>
      <c r="U10" s="41">
        <f t="shared" si="0"/>
        <v>2</v>
      </c>
      <c r="V10" s="41">
        <f t="shared" si="0"/>
        <v>3</v>
      </c>
      <c r="W10" s="41">
        <f t="shared" si="0"/>
        <v>4</v>
      </c>
      <c r="X10" s="41">
        <f t="shared" si="0"/>
        <v>4</v>
      </c>
      <c r="Y10" s="41">
        <f t="shared" si="0"/>
        <v>0</v>
      </c>
      <c r="Z10" s="41">
        <f t="shared" si="0"/>
        <v>0</v>
      </c>
      <c r="AA10" s="41">
        <f t="shared" si="0"/>
        <v>0</v>
      </c>
      <c r="AB10" s="41">
        <f t="shared" si="0"/>
        <v>0</v>
      </c>
      <c r="AC10" s="41">
        <f t="shared" si="0"/>
        <v>0</v>
      </c>
      <c r="AD10" s="41">
        <f t="shared" si="0"/>
        <v>0</v>
      </c>
      <c r="AE10" s="41">
        <f t="shared" si="0"/>
        <v>0</v>
      </c>
      <c r="AF10" s="41">
        <f t="shared" si="0"/>
        <v>0</v>
      </c>
      <c r="AG10" s="41">
        <f t="shared" si="0"/>
        <v>0</v>
      </c>
      <c r="AH10" s="41">
        <f t="shared" si="0"/>
        <v>0</v>
      </c>
      <c r="AI10" s="41">
        <f t="shared" si="0"/>
        <v>0</v>
      </c>
      <c r="AJ10" s="41">
        <f t="shared" si="0"/>
        <v>0</v>
      </c>
      <c r="AK10" s="41">
        <f t="shared" si="0"/>
        <v>0</v>
      </c>
      <c r="AL10" s="41">
        <f t="shared" si="0"/>
        <v>0</v>
      </c>
      <c r="AM10" s="41">
        <f t="shared" si="0"/>
        <v>0</v>
      </c>
      <c r="AN10" s="41">
        <f t="shared" si="0"/>
        <v>0</v>
      </c>
      <c r="AO10" s="41">
        <f t="shared" si="0"/>
        <v>0</v>
      </c>
      <c r="AP10" s="41">
        <f t="shared" si="0"/>
        <v>0</v>
      </c>
      <c r="AQ10" s="126"/>
    </row>
    <row r="11" ht="15">
      <c r="B11" s="255"/>
    </row>
    <row r="13" spans="1:43" ht="40.5">
      <c r="A13" s="145" t="s">
        <v>7</v>
      </c>
      <c r="B13" s="147" t="s">
        <v>196</v>
      </c>
      <c r="C13" s="11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3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6"/>
      <c r="AQ13" s="98">
        <f>SUM(C13:AP13)</f>
        <v>19</v>
      </c>
    </row>
  </sheetData>
  <sheetProtection/>
  <mergeCells count="6">
    <mergeCell ref="A10:B10"/>
    <mergeCell ref="C1:M1"/>
    <mergeCell ref="C2:M2"/>
    <mergeCell ref="C3:M3"/>
    <mergeCell ref="B4:B5"/>
    <mergeCell ref="A4:A5"/>
  </mergeCells>
  <printOptions/>
  <pageMargins left="0.52" right="0.51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СОЦІАЛЬНОЇ ПОЛІТИКИ І СОЦІАЛЬНОГО ЗАХИСТУ УЧАСНИКІВ АТО ТА ЧЛЕНІВ ЇХ СІМЕЙ</oddHeader>
    <oddFooter>&amp;L&amp;D&amp;R&amp;P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S13"/>
  <sheetViews>
    <sheetView zoomScalePageLayoutView="0" workbookViewId="0" topLeftCell="A1">
      <pane xSplit="2" ySplit="4" topLeftCell="A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P6" sqref="AP6"/>
    </sheetView>
  </sheetViews>
  <sheetFormatPr defaultColWidth="20.125" defaultRowHeight="12.75"/>
  <cols>
    <col min="1" max="1" width="4.125" style="0" customWidth="1"/>
    <col min="2" max="2" width="25.875" style="0" customWidth="1"/>
    <col min="3" max="3" width="9.125" style="0" customWidth="1"/>
    <col min="4" max="4" width="8.625" style="0" customWidth="1"/>
    <col min="5" max="5" width="8.875" style="0" customWidth="1"/>
    <col min="6" max="6" width="8.50390625" style="0" customWidth="1"/>
    <col min="7" max="7" width="8.625" style="0" customWidth="1"/>
    <col min="8" max="8" width="9.00390625" style="0" customWidth="1"/>
    <col min="9" max="9" width="9.375" style="0" customWidth="1"/>
    <col min="10" max="10" width="9.125" style="0" customWidth="1"/>
    <col min="11" max="11" width="8.50390625" style="0" customWidth="1"/>
    <col min="12" max="12" width="9.00390625" style="0" customWidth="1"/>
    <col min="13" max="13" width="8.50390625" style="0" customWidth="1"/>
    <col min="14" max="14" width="8.875" style="0" customWidth="1"/>
    <col min="15" max="15" width="9.875" style="0" customWidth="1"/>
    <col min="16" max="17" width="9.375" style="0" customWidth="1"/>
    <col min="18" max="18" width="9.625" style="0" customWidth="1"/>
    <col min="19" max="19" width="9.50390625" style="0" customWidth="1"/>
    <col min="20" max="20" width="9.875" style="0" customWidth="1"/>
    <col min="21" max="21" width="10.875" style="0" customWidth="1"/>
    <col min="22" max="22" width="9.625" style="0" customWidth="1"/>
    <col min="23" max="26" width="10.375" style="0" customWidth="1"/>
    <col min="27" max="27" width="9.625" style="0" customWidth="1"/>
    <col min="28" max="28" width="9.125" style="0" customWidth="1"/>
    <col min="29" max="30" width="9.50390625" style="0" customWidth="1"/>
    <col min="31" max="31" width="8.875" style="0" customWidth="1"/>
    <col min="32" max="32" width="10.375" style="0" customWidth="1"/>
    <col min="33" max="33" width="9.25390625" style="0" customWidth="1"/>
    <col min="34" max="34" width="9.625" style="0" customWidth="1"/>
    <col min="35" max="35" width="9.00390625" style="0" customWidth="1"/>
    <col min="36" max="36" width="9.625" style="0" customWidth="1"/>
    <col min="37" max="37" width="9.50390625" style="0" customWidth="1"/>
    <col min="38" max="38" width="9.75390625" style="0" customWidth="1"/>
    <col min="39" max="40" width="9.50390625" style="0" customWidth="1"/>
    <col min="41" max="44" width="9.75390625" style="0" customWidth="1"/>
    <col min="45" max="45" width="11.50390625" style="0" customWidth="1"/>
  </cols>
  <sheetData>
    <row r="1" spans="3:44" ht="18">
      <c r="C1" s="304" t="s">
        <v>93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3:45" ht="18" thickBot="1">
      <c r="C2" s="322" t="s">
        <v>94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272"/>
      <c r="AL2" s="272"/>
      <c r="AM2" s="272"/>
      <c r="AN2" s="51"/>
      <c r="AO2" s="51"/>
      <c r="AP2" s="51"/>
      <c r="AQ2" s="51"/>
      <c r="AR2" s="51"/>
      <c r="AS2" s="43"/>
    </row>
    <row r="3" spans="1:45" s="215" customFormat="1" ht="22.5" customHeight="1">
      <c r="A3" s="306" t="s">
        <v>0</v>
      </c>
      <c r="B3" s="323" t="s">
        <v>3</v>
      </c>
      <c r="C3" s="129">
        <v>42352</v>
      </c>
      <c r="D3" s="37">
        <v>42415</v>
      </c>
      <c r="E3" s="37">
        <v>42430</v>
      </c>
      <c r="F3" s="37">
        <v>42454</v>
      </c>
      <c r="G3" s="37">
        <v>42529</v>
      </c>
      <c r="H3" s="37">
        <v>42587</v>
      </c>
      <c r="I3" s="37">
        <v>42611</v>
      </c>
      <c r="J3" s="37">
        <v>42639</v>
      </c>
      <c r="K3" s="37">
        <v>42667</v>
      </c>
      <c r="L3" s="37">
        <v>42698</v>
      </c>
      <c r="M3" s="37">
        <v>42712</v>
      </c>
      <c r="N3" s="37">
        <v>42720</v>
      </c>
      <c r="O3" s="37">
        <v>42797</v>
      </c>
      <c r="P3" s="37">
        <v>42877</v>
      </c>
      <c r="Q3" s="37">
        <v>42975</v>
      </c>
      <c r="R3" s="37">
        <v>43007</v>
      </c>
      <c r="S3" s="37">
        <v>43059</v>
      </c>
      <c r="T3" s="37">
        <v>43089</v>
      </c>
      <c r="U3" s="37">
        <v>43145</v>
      </c>
      <c r="V3" s="37">
        <v>43161</v>
      </c>
      <c r="W3" s="37">
        <v>43227</v>
      </c>
      <c r="X3" s="37">
        <v>43299</v>
      </c>
      <c r="Y3" s="37">
        <v>43346</v>
      </c>
      <c r="Z3" s="37">
        <v>43369</v>
      </c>
      <c r="AA3" s="37">
        <v>43390</v>
      </c>
      <c r="AB3" s="87">
        <v>43423</v>
      </c>
      <c r="AC3" s="87">
        <v>43431</v>
      </c>
      <c r="AD3" s="87">
        <v>43441</v>
      </c>
      <c r="AE3" s="87">
        <v>43448</v>
      </c>
      <c r="AF3" s="87">
        <v>43501</v>
      </c>
      <c r="AG3" s="87">
        <v>43535</v>
      </c>
      <c r="AH3" s="87">
        <v>43619</v>
      </c>
      <c r="AI3" s="87">
        <v>43697</v>
      </c>
      <c r="AJ3" s="37">
        <v>43707</v>
      </c>
      <c r="AK3" s="37">
        <v>43745</v>
      </c>
      <c r="AL3" s="269">
        <v>43746</v>
      </c>
      <c r="AM3" s="269">
        <v>43791</v>
      </c>
      <c r="AN3" s="269">
        <v>43798</v>
      </c>
      <c r="AO3" s="269"/>
      <c r="AP3" s="269"/>
      <c r="AQ3" s="269"/>
      <c r="AR3" s="269"/>
      <c r="AS3" s="118" t="s">
        <v>21</v>
      </c>
    </row>
    <row r="4" spans="1:45" ht="15.75" thickBot="1">
      <c r="A4" s="316"/>
      <c r="B4" s="324"/>
      <c r="C4" s="23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206">
        <v>1</v>
      </c>
      <c r="S4" s="206" t="s">
        <v>154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4">
        <v>1</v>
      </c>
      <c r="AK4" s="4">
        <v>1</v>
      </c>
      <c r="AL4" s="270">
        <v>1</v>
      </c>
      <c r="AM4" s="331">
        <v>1</v>
      </c>
      <c r="AN4" s="331">
        <v>1</v>
      </c>
      <c r="AO4" s="331"/>
      <c r="AP4" s="331"/>
      <c r="AQ4" s="331"/>
      <c r="AR4" s="331"/>
      <c r="AS4" s="122">
        <f>SUM(C4:AR4)</f>
        <v>37</v>
      </c>
    </row>
    <row r="5" spans="1:45" s="48" customFormat="1" ht="30.75">
      <c r="A5" s="144">
        <v>1</v>
      </c>
      <c r="B5" s="146" t="s">
        <v>77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9">
        <v>1</v>
      </c>
      <c r="M5" s="8">
        <v>1</v>
      </c>
      <c r="N5" s="8">
        <v>1</v>
      </c>
      <c r="O5" s="8">
        <v>1</v>
      </c>
      <c r="P5" s="8">
        <v>1</v>
      </c>
      <c r="Q5" s="65">
        <v>1</v>
      </c>
      <c r="R5" s="65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/>
      <c r="Y5" s="8">
        <v>1</v>
      </c>
      <c r="Z5" s="8">
        <v>1</v>
      </c>
      <c r="AA5" s="8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273">
        <v>1</v>
      </c>
      <c r="AL5" s="273">
        <v>1</v>
      </c>
      <c r="AM5" s="274">
        <v>1</v>
      </c>
      <c r="AN5" s="12">
        <v>1</v>
      </c>
      <c r="AO5" s="262"/>
      <c r="AP5" s="262"/>
      <c r="AQ5" s="262"/>
      <c r="AR5" s="12"/>
      <c r="AS5" s="127">
        <f>SUM(C5:AR5)</f>
        <v>37</v>
      </c>
    </row>
    <row r="6" spans="1:45" s="48" customFormat="1" ht="30">
      <c r="A6" s="145">
        <v>2</v>
      </c>
      <c r="B6" s="147" t="s">
        <v>63</v>
      </c>
      <c r="C6" s="11"/>
      <c r="D6" s="12"/>
      <c r="E6" s="12">
        <v>1</v>
      </c>
      <c r="F6" s="12"/>
      <c r="G6" s="12">
        <v>1</v>
      </c>
      <c r="H6" s="12"/>
      <c r="I6" s="12">
        <v>1</v>
      </c>
      <c r="J6" s="12">
        <v>1</v>
      </c>
      <c r="K6" s="12">
        <v>1</v>
      </c>
      <c r="L6" s="13">
        <v>1</v>
      </c>
      <c r="M6" s="12"/>
      <c r="N6" s="12">
        <v>1</v>
      </c>
      <c r="O6" s="12"/>
      <c r="P6" s="12">
        <v>1</v>
      </c>
      <c r="Q6" s="66">
        <v>1</v>
      </c>
      <c r="R6" s="66">
        <v>1</v>
      </c>
      <c r="S6" s="12"/>
      <c r="T6" s="12"/>
      <c r="U6" s="12">
        <v>1</v>
      </c>
      <c r="V6" s="12"/>
      <c r="W6" s="12">
        <v>1</v>
      </c>
      <c r="X6" s="12">
        <v>1</v>
      </c>
      <c r="Y6" s="12"/>
      <c r="Z6" s="12"/>
      <c r="AA6" s="12">
        <v>1</v>
      </c>
      <c r="AB6" s="13">
        <v>1</v>
      </c>
      <c r="AC6" s="13"/>
      <c r="AD6" s="13">
        <v>1</v>
      </c>
      <c r="AE6" s="9">
        <v>1</v>
      </c>
      <c r="AF6" s="9">
        <v>1</v>
      </c>
      <c r="AG6" s="9">
        <v>1</v>
      </c>
      <c r="AH6" s="9">
        <v>1</v>
      </c>
      <c r="AI6" s="9"/>
      <c r="AJ6" s="9">
        <v>1</v>
      </c>
      <c r="AK6" s="274"/>
      <c r="AL6" s="274"/>
      <c r="AM6" s="274"/>
      <c r="AN6" s="12">
        <v>1</v>
      </c>
      <c r="AO6" s="262"/>
      <c r="AP6" s="262"/>
      <c r="AQ6" s="262"/>
      <c r="AR6" s="12"/>
      <c r="AS6" s="127">
        <f>SUM(C6:AR6)</f>
        <v>22</v>
      </c>
    </row>
    <row r="7" spans="1:45" s="48" customFormat="1" ht="30">
      <c r="A7" s="145">
        <v>3</v>
      </c>
      <c r="B7" s="147" t="s">
        <v>24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/>
      <c r="K7" s="12"/>
      <c r="L7" s="13"/>
      <c r="M7" s="12"/>
      <c r="N7" s="12"/>
      <c r="O7" s="12"/>
      <c r="P7" s="12"/>
      <c r="Q7" s="66"/>
      <c r="R7" s="66"/>
      <c r="S7" s="12"/>
      <c r="T7" s="12"/>
      <c r="U7" s="12">
        <v>1</v>
      </c>
      <c r="V7" s="12"/>
      <c r="W7" s="12">
        <v>1</v>
      </c>
      <c r="X7" s="12"/>
      <c r="Y7" s="12">
        <v>1</v>
      </c>
      <c r="Z7" s="12"/>
      <c r="AA7" s="12">
        <v>1</v>
      </c>
      <c r="AB7" s="13">
        <v>1</v>
      </c>
      <c r="AC7" s="13"/>
      <c r="AD7" s="13"/>
      <c r="AE7" s="9"/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274">
        <v>1</v>
      </c>
      <c r="AL7" s="274"/>
      <c r="AM7" s="274">
        <v>1</v>
      </c>
      <c r="AN7" s="12"/>
      <c r="AO7" s="262"/>
      <c r="AP7" s="262"/>
      <c r="AQ7" s="262"/>
      <c r="AR7" s="12"/>
      <c r="AS7" s="127">
        <f>SUM(C7:AR7)</f>
        <v>19</v>
      </c>
    </row>
    <row r="8" spans="1:45" s="48" customFormat="1" ht="30">
      <c r="A8" s="145">
        <v>4</v>
      </c>
      <c r="B8" s="147" t="s">
        <v>45</v>
      </c>
      <c r="C8" s="11">
        <v>1</v>
      </c>
      <c r="D8" s="12">
        <v>1</v>
      </c>
      <c r="E8" s="12">
        <v>1</v>
      </c>
      <c r="F8" s="12">
        <v>1</v>
      </c>
      <c r="G8" s="12"/>
      <c r="H8" s="12">
        <v>1</v>
      </c>
      <c r="I8" s="12">
        <v>1</v>
      </c>
      <c r="J8" s="12">
        <v>1</v>
      </c>
      <c r="K8" s="12">
        <v>1</v>
      </c>
      <c r="L8" s="13">
        <v>1</v>
      </c>
      <c r="M8" s="12">
        <v>1</v>
      </c>
      <c r="N8" s="12">
        <v>1</v>
      </c>
      <c r="O8" s="12">
        <v>1</v>
      </c>
      <c r="P8" s="12">
        <v>1</v>
      </c>
      <c r="Q8" s="66">
        <v>1</v>
      </c>
      <c r="R8" s="66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3">
        <v>1</v>
      </c>
      <c r="AC8" s="13">
        <v>1</v>
      </c>
      <c r="AD8" s="13">
        <v>1</v>
      </c>
      <c r="AE8" s="9">
        <v>1</v>
      </c>
      <c r="AF8" s="9">
        <v>1</v>
      </c>
      <c r="AG8" s="9">
        <v>1</v>
      </c>
      <c r="AH8" s="9"/>
      <c r="AI8" s="9">
        <v>1</v>
      </c>
      <c r="AJ8" s="9">
        <v>1</v>
      </c>
      <c r="AK8" s="274">
        <v>1</v>
      </c>
      <c r="AL8" s="274">
        <v>1</v>
      </c>
      <c r="AM8" s="274">
        <v>1</v>
      </c>
      <c r="AN8" s="12">
        <v>1</v>
      </c>
      <c r="AO8" s="262"/>
      <c r="AP8" s="262"/>
      <c r="AQ8" s="262"/>
      <c r="AR8" s="12"/>
      <c r="AS8" s="127">
        <f>SUM(C8:AR8)</f>
        <v>36</v>
      </c>
    </row>
    <row r="9" spans="1:45" s="48" customFormat="1" ht="42" thickBot="1">
      <c r="A9" s="145">
        <v>5</v>
      </c>
      <c r="B9" s="255" t="s">
        <v>198</v>
      </c>
      <c r="S9" s="267" t="s">
        <v>116</v>
      </c>
      <c r="T9" s="267" t="s">
        <v>116</v>
      </c>
      <c r="U9" s="267" t="s">
        <v>116</v>
      </c>
      <c r="V9" s="267" t="s">
        <v>116</v>
      </c>
      <c r="W9" s="267" t="s">
        <v>116</v>
      </c>
      <c r="X9" s="267" t="s">
        <v>116</v>
      </c>
      <c r="Y9" s="267" t="s">
        <v>116</v>
      </c>
      <c r="Z9" s="267" t="s">
        <v>116</v>
      </c>
      <c r="AA9" s="267" t="s">
        <v>116</v>
      </c>
      <c r="AB9" s="267" t="s">
        <v>116</v>
      </c>
      <c r="AC9" s="267" t="s">
        <v>116</v>
      </c>
      <c r="AD9" s="267" t="s">
        <v>116</v>
      </c>
      <c r="AE9" s="267" t="s">
        <v>116</v>
      </c>
      <c r="AF9" s="267" t="s">
        <v>116</v>
      </c>
      <c r="AG9" s="267" t="s">
        <v>116</v>
      </c>
      <c r="AH9" s="267">
        <v>1</v>
      </c>
      <c r="AI9" s="267">
        <v>1</v>
      </c>
      <c r="AJ9" s="271"/>
      <c r="AK9" s="267">
        <v>1</v>
      </c>
      <c r="AL9" s="267">
        <v>1</v>
      </c>
      <c r="AM9" s="267">
        <v>1</v>
      </c>
      <c r="AN9" s="267">
        <v>1</v>
      </c>
      <c r="AO9" s="266"/>
      <c r="AP9" s="266"/>
      <c r="AQ9" s="266"/>
      <c r="AR9" s="267"/>
      <c r="AS9" s="332">
        <f>SUM(C9:AR9)</f>
        <v>6</v>
      </c>
    </row>
    <row r="10" spans="1:45" ht="15.75" thickBot="1">
      <c r="A10" s="314" t="s">
        <v>2</v>
      </c>
      <c r="B10" s="303"/>
      <c r="C10" s="20">
        <f>SUM(C5:C9)</f>
        <v>3</v>
      </c>
      <c r="D10" s="21">
        <f>SUM(D5:D9)</f>
        <v>3</v>
      </c>
      <c r="E10" s="21">
        <f aca="true" t="shared" si="0" ref="E10:AR10">SUM(E5:E9)</f>
        <v>4</v>
      </c>
      <c r="F10" s="21">
        <f t="shared" si="0"/>
        <v>3</v>
      </c>
      <c r="G10" s="21">
        <f t="shared" si="0"/>
        <v>3</v>
      </c>
      <c r="H10" s="21">
        <f t="shared" si="0"/>
        <v>3</v>
      </c>
      <c r="I10" s="21">
        <f t="shared" si="0"/>
        <v>4</v>
      </c>
      <c r="J10" s="21">
        <f t="shared" si="0"/>
        <v>3</v>
      </c>
      <c r="K10" s="21">
        <f t="shared" si="0"/>
        <v>3</v>
      </c>
      <c r="L10" s="21">
        <f t="shared" si="0"/>
        <v>3</v>
      </c>
      <c r="M10" s="21">
        <f t="shared" si="0"/>
        <v>2</v>
      </c>
      <c r="N10" s="21">
        <f t="shared" si="0"/>
        <v>3</v>
      </c>
      <c r="O10" s="21">
        <f t="shared" si="0"/>
        <v>2</v>
      </c>
      <c r="P10" s="21">
        <f t="shared" si="0"/>
        <v>3</v>
      </c>
      <c r="Q10" s="21">
        <f t="shared" si="0"/>
        <v>3</v>
      </c>
      <c r="R10" s="21">
        <f t="shared" si="0"/>
        <v>3</v>
      </c>
      <c r="S10" s="21">
        <f t="shared" si="0"/>
        <v>2</v>
      </c>
      <c r="T10" s="21">
        <f t="shared" si="0"/>
        <v>2</v>
      </c>
      <c r="U10" s="21">
        <f t="shared" si="0"/>
        <v>4</v>
      </c>
      <c r="V10" s="21">
        <f t="shared" si="0"/>
        <v>2</v>
      </c>
      <c r="W10" s="21">
        <f t="shared" si="0"/>
        <v>4</v>
      </c>
      <c r="X10" s="21">
        <f t="shared" si="0"/>
        <v>2</v>
      </c>
      <c r="Y10" s="21">
        <f t="shared" si="0"/>
        <v>3</v>
      </c>
      <c r="Z10" s="21">
        <f t="shared" si="0"/>
        <v>2</v>
      </c>
      <c r="AA10" s="21">
        <f t="shared" si="0"/>
        <v>4</v>
      </c>
      <c r="AB10" s="21">
        <f t="shared" si="0"/>
        <v>4</v>
      </c>
      <c r="AC10" s="21">
        <f t="shared" si="0"/>
        <v>2</v>
      </c>
      <c r="AD10" s="21">
        <f t="shared" si="0"/>
        <v>3</v>
      </c>
      <c r="AE10" s="21">
        <f t="shared" si="0"/>
        <v>3</v>
      </c>
      <c r="AF10" s="21">
        <f t="shared" si="0"/>
        <v>4</v>
      </c>
      <c r="AG10" s="21">
        <f t="shared" si="0"/>
        <v>4</v>
      </c>
      <c r="AH10" s="21">
        <f t="shared" si="0"/>
        <v>4</v>
      </c>
      <c r="AI10" s="21">
        <f t="shared" si="0"/>
        <v>4</v>
      </c>
      <c r="AJ10" s="21">
        <f t="shared" si="0"/>
        <v>4</v>
      </c>
      <c r="AK10" s="21">
        <f t="shared" si="0"/>
        <v>4</v>
      </c>
      <c r="AL10" s="21">
        <f t="shared" si="0"/>
        <v>3</v>
      </c>
      <c r="AM10" s="46">
        <f t="shared" si="0"/>
        <v>4</v>
      </c>
      <c r="AN10" s="46">
        <f>SUM(AN5:AN9)</f>
        <v>4</v>
      </c>
      <c r="AO10" s="46">
        <f>SUM(AO5:AO9)</f>
        <v>0</v>
      </c>
      <c r="AP10" s="46">
        <f>SUM(AP5:AP9)</f>
        <v>0</v>
      </c>
      <c r="AQ10" s="46">
        <f>SUM(AQ5:AQ9)</f>
        <v>0</v>
      </c>
      <c r="AR10" s="46">
        <f t="shared" si="0"/>
        <v>0</v>
      </c>
      <c r="AS10" s="49"/>
    </row>
    <row r="11" ht="12.75">
      <c r="AH11">
        <v>1</v>
      </c>
    </row>
    <row r="13" spans="1:45" ht="30" thickBot="1">
      <c r="A13" s="149">
        <v>5</v>
      </c>
      <c r="B13" s="147" t="s">
        <v>68</v>
      </c>
      <c r="C13" s="14">
        <v>1</v>
      </c>
      <c r="D13" s="15">
        <v>1</v>
      </c>
      <c r="E13" s="15">
        <v>1</v>
      </c>
      <c r="F13" s="15"/>
      <c r="G13" s="15">
        <v>1</v>
      </c>
      <c r="H13" s="15"/>
      <c r="I13" s="15">
        <v>1</v>
      </c>
      <c r="J13" s="15">
        <v>1</v>
      </c>
      <c r="K13" s="15">
        <v>1</v>
      </c>
      <c r="L13" s="52"/>
      <c r="M13" s="50">
        <v>1</v>
      </c>
      <c r="N13" s="50">
        <v>1</v>
      </c>
      <c r="O13" s="50">
        <v>1</v>
      </c>
      <c r="P13" s="50">
        <v>1</v>
      </c>
      <c r="Q13" s="67">
        <v>1</v>
      </c>
      <c r="R13" s="67">
        <v>1</v>
      </c>
      <c r="S13" s="50">
        <v>1</v>
      </c>
      <c r="T13" s="50">
        <v>1</v>
      </c>
      <c r="U13" s="50">
        <v>1</v>
      </c>
      <c r="V13" s="50">
        <v>1</v>
      </c>
      <c r="W13" s="50">
        <v>1</v>
      </c>
      <c r="X13" s="50">
        <v>1</v>
      </c>
      <c r="Y13" s="50">
        <v>1</v>
      </c>
      <c r="Z13" s="50">
        <v>1</v>
      </c>
      <c r="AA13" s="50">
        <v>1</v>
      </c>
      <c r="AB13" s="52">
        <v>1</v>
      </c>
      <c r="AC13" s="52">
        <v>1</v>
      </c>
      <c r="AD13" s="220" t="s">
        <v>175</v>
      </c>
      <c r="AE13" s="220" t="s">
        <v>175</v>
      </c>
      <c r="AF13" s="220" t="s">
        <v>175</v>
      </c>
      <c r="AG13" s="220" t="s">
        <v>175</v>
      </c>
      <c r="AH13" s="220" t="s">
        <v>175</v>
      </c>
      <c r="AI13" s="220" t="s">
        <v>175</v>
      </c>
      <c r="AJ13" s="220" t="s">
        <v>175</v>
      </c>
      <c r="AK13" s="220" t="s">
        <v>175</v>
      </c>
      <c r="AL13" s="220" t="s">
        <v>175</v>
      </c>
      <c r="AM13" s="220" t="s">
        <v>175</v>
      </c>
      <c r="AN13" s="220" t="s">
        <v>175</v>
      </c>
      <c r="AO13" s="220" t="s">
        <v>175</v>
      </c>
      <c r="AP13" s="220" t="s">
        <v>175</v>
      </c>
      <c r="AQ13" s="220" t="s">
        <v>175</v>
      </c>
      <c r="AR13" s="220" t="s">
        <v>175</v>
      </c>
      <c r="AS13" s="77">
        <f>SUM(C13:AJ13)</f>
        <v>24</v>
      </c>
    </row>
  </sheetData>
  <sheetProtection/>
  <mergeCells count="5">
    <mergeCell ref="C1:M1"/>
    <mergeCell ref="C2:M2"/>
    <mergeCell ref="A10:B10"/>
    <mergeCell ref="A3:A4"/>
    <mergeCell ref="B3:B4"/>
  </mergeCells>
  <printOptions/>
  <pageMargins left="1.39" right="0.39" top="0.45" bottom="0.77" header="0.28" footer="0.5"/>
  <pageSetup horizontalDpi="600" verticalDpi="600" orientation="landscape" paperSize="9" r:id="rId1"/>
  <headerFooter alignWithMargins="0">
    <oddHeader>&amp;C&amp;"Arial Cyr,полужирный"&amp;11ПОСТІЙНА КОМІСІЯ З ПИТАНЬ ГУМАНІТАРНОЇ ПОЛІТИКИ</oddHeader>
    <oddFooter>&amp;L&amp;D&amp;R&amp;P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pane xSplit="2" ySplit="4" topLeftCell="V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13" sqref="AD13"/>
    </sheetView>
  </sheetViews>
  <sheetFormatPr defaultColWidth="21.50390625" defaultRowHeight="12.75"/>
  <cols>
    <col min="1" max="1" width="3.875" style="0" customWidth="1"/>
    <col min="2" max="2" width="26.625" style="0" customWidth="1"/>
    <col min="3" max="8" width="10.375" style="0" customWidth="1"/>
    <col min="9" max="9" width="10.625" style="0" customWidth="1"/>
    <col min="10" max="10" width="10.375" style="0" customWidth="1"/>
    <col min="11" max="11" width="11.00390625" style="0" customWidth="1"/>
    <col min="12" max="12" width="11.125" style="0" customWidth="1"/>
    <col min="13" max="21" width="10.375" style="0" customWidth="1"/>
    <col min="22" max="22" width="9.375" style="0" customWidth="1"/>
    <col min="23" max="23" width="8.75390625" style="0" customWidth="1"/>
    <col min="24" max="24" width="9.00390625" style="0" customWidth="1"/>
    <col min="25" max="25" width="9.625" style="0" customWidth="1"/>
    <col min="26" max="26" width="9.125" style="0" customWidth="1"/>
    <col min="27" max="27" width="8.50390625" style="0" customWidth="1"/>
    <col min="28" max="28" width="9.875" style="0" customWidth="1"/>
    <col min="29" max="29" width="9.25390625" style="0" customWidth="1"/>
    <col min="30" max="30" width="8.875" style="0" customWidth="1"/>
    <col min="31" max="35" width="10.375" style="0" customWidth="1"/>
    <col min="36" max="36" width="13.50390625" style="0" customWidth="1"/>
  </cols>
  <sheetData>
    <row r="1" spans="3:13" ht="12.75" customHeight="1">
      <c r="C1" s="39" t="s">
        <v>23</v>
      </c>
      <c r="M1" s="1"/>
    </row>
    <row r="2" spans="3:13" ht="12.75" customHeight="1" thickBot="1">
      <c r="C2" s="39" t="s">
        <v>95</v>
      </c>
      <c r="M2" s="1"/>
    </row>
    <row r="3" spans="1:36" s="215" customFormat="1" ht="21" customHeight="1" thickBot="1">
      <c r="A3" s="306" t="s">
        <v>0</v>
      </c>
      <c r="B3" s="325" t="s">
        <v>3</v>
      </c>
      <c r="C3" s="129">
        <v>42355</v>
      </c>
      <c r="D3" s="37">
        <v>42432</v>
      </c>
      <c r="E3" s="37">
        <v>42531</v>
      </c>
      <c r="F3" s="37">
        <v>42613</v>
      </c>
      <c r="G3" s="37">
        <v>42669</v>
      </c>
      <c r="H3" s="37">
        <v>42712</v>
      </c>
      <c r="I3" s="37">
        <v>42718</v>
      </c>
      <c r="J3" s="37">
        <v>42803</v>
      </c>
      <c r="K3" s="87" t="s">
        <v>142</v>
      </c>
      <c r="L3" s="87">
        <v>42881</v>
      </c>
      <c r="M3" s="37">
        <v>42977</v>
      </c>
      <c r="N3" s="37">
        <v>43062</v>
      </c>
      <c r="O3" s="37" t="s">
        <v>178</v>
      </c>
      <c r="P3" s="37">
        <v>43089</v>
      </c>
      <c r="Q3" s="37">
        <v>43116</v>
      </c>
      <c r="R3" s="37">
        <v>43143</v>
      </c>
      <c r="S3" s="37">
        <v>43164</v>
      </c>
      <c r="T3" s="37">
        <v>43223</v>
      </c>
      <c r="U3" s="37">
        <v>43231</v>
      </c>
      <c r="V3" s="37">
        <v>43299</v>
      </c>
      <c r="W3" s="37">
        <v>43340</v>
      </c>
      <c r="X3" s="37">
        <v>43391</v>
      </c>
      <c r="Y3" s="37">
        <v>43433</v>
      </c>
      <c r="Z3" s="37">
        <v>43488</v>
      </c>
      <c r="AA3" s="37">
        <v>43530</v>
      </c>
      <c r="AB3" s="37">
        <v>43616</v>
      </c>
      <c r="AC3" s="37">
        <v>43693</v>
      </c>
      <c r="AD3" s="37">
        <v>43784</v>
      </c>
      <c r="AE3" s="37"/>
      <c r="AF3" s="37"/>
      <c r="AG3" s="37"/>
      <c r="AH3" s="37"/>
      <c r="AI3" s="87"/>
      <c r="AJ3" s="216" t="s">
        <v>22</v>
      </c>
    </row>
    <row r="4" spans="1:36" ht="15.75" thickBot="1">
      <c r="A4" s="316"/>
      <c r="B4" s="326"/>
      <c r="C4" s="128">
        <v>1</v>
      </c>
      <c r="D4" s="99">
        <v>1</v>
      </c>
      <c r="E4" s="99">
        <v>1</v>
      </c>
      <c r="F4" s="99">
        <v>1</v>
      </c>
      <c r="G4" s="99">
        <v>1</v>
      </c>
      <c r="H4" s="99">
        <v>1</v>
      </c>
      <c r="I4" s="99">
        <v>1</v>
      </c>
      <c r="J4" s="99">
        <v>1</v>
      </c>
      <c r="K4" s="99">
        <v>1</v>
      </c>
      <c r="L4" s="99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/>
      <c r="AF4" s="4"/>
      <c r="AG4" s="4"/>
      <c r="AH4" s="4"/>
      <c r="AI4" s="5"/>
      <c r="AJ4" s="169">
        <f aca="true" t="shared" si="0" ref="AJ4:AJ9">SUM(C4:AI4)</f>
        <v>28</v>
      </c>
    </row>
    <row r="5" spans="1:36" s="48" customFormat="1" ht="30.75">
      <c r="A5" s="145">
        <v>1</v>
      </c>
      <c r="B5" s="150" t="s">
        <v>34</v>
      </c>
      <c r="C5" s="151">
        <v>1</v>
      </c>
      <c r="D5" s="101">
        <v>1</v>
      </c>
      <c r="E5" s="101">
        <v>1</v>
      </c>
      <c r="F5" s="101">
        <v>1</v>
      </c>
      <c r="G5" s="101">
        <v>1</v>
      </c>
      <c r="H5" s="101">
        <v>1</v>
      </c>
      <c r="I5" s="101">
        <v>1</v>
      </c>
      <c r="J5" s="101">
        <v>1</v>
      </c>
      <c r="K5" s="102">
        <v>1</v>
      </c>
      <c r="L5" s="101">
        <v>1</v>
      </c>
      <c r="M5" s="12">
        <v>1</v>
      </c>
      <c r="N5" s="66">
        <v>1</v>
      </c>
      <c r="O5" s="66">
        <v>1</v>
      </c>
      <c r="P5" s="12">
        <v>1</v>
      </c>
      <c r="Q5" s="12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/>
      <c r="AD5" s="7"/>
      <c r="AE5" s="7"/>
      <c r="AF5" s="7"/>
      <c r="AG5" s="7"/>
      <c r="AH5" s="7"/>
      <c r="AI5" s="76"/>
      <c r="AJ5" s="123">
        <f t="shared" si="0"/>
        <v>26</v>
      </c>
    </row>
    <row r="6" spans="1:36" s="48" customFormat="1" ht="30">
      <c r="A6" s="145">
        <v>2</v>
      </c>
      <c r="B6" s="12" t="s">
        <v>82</v>
      </c>
      <c r="C6" s="11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3">
        <v>1</v>
      </c>
      <c r="L6" s="12">
        <v>1</v>
      </c>
      <c r="M6" s="12">
        <v>1</v>
      </c>
      <c r="N6" s="66">
        <v>1</v>
      </c>
      <c r="O6" s="66">
        <v>1</v>
      </c>
      <c r="P6" s="12">
        <v>1</v>
      </c>
      <c r="Q6" s="12">
        <v>1</v>
      </c>
      <c r="R6" s="7">
        <v>1</v>
      </c>
      <c r="S6" s="7">
        <v>1</v>
      </c>
      <c r="T6" s="7">
        <v>1</v>
      </c>
      <c r="U6" s="7"/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/>
      <c r="AF6" s="7"/>
      <c r="AG6" s="7"/>
      <c r="AH6" s="7"/>
      <c r="AI6" s="76"/>
      <c r="AJ6" s="98">
        <f t="shared" si="0"/>
        <v>27</v>
      </c>
    </row>
    <row r="7" spans="1:36" s="48" customFormat="1" ht="30">
      <c r="A7" s="145">
        <v>3</v>
      </c>
      <c r="B7" s="12" t="s">
        <v>109</v>
      </c>
      <c r="C7" s="11">
        <v>1</v>
      </c>
      <c r="D7" s="12">
        <v>1</v>
      </c>
      <c r="E7" s="12">
        <v>1</v>
      </c>
      <c r="F7" s="12">
        <v>1</v>
      </c>
      <c r="G7" s="12"/>
      <c r="H7" s="12">
        <v>1</v>
      </c>
      <c r="I7" s="12">
        <v>1</v>
      </c>
      <c r="J7" s="12">
        <v>1</v>
      </c>
      <c r="K7" s="13">
        <v>1</v>
      </c>
      <c r="L7" s="12">
        <v>1</v>
      </c>
      <c r="M7" s="12">
        <v>1</v>
      </c>
      <c r="N7" s="66">
        <v>1</v>
      </c>
      <c r="O7" s="66">
        <v>1</v>
      </c>
      <c r="P7" s="12">
        <v>1</v>
      </c>
      <c r="Q7" s="12">
        <v>1</v>
      </c>
      <c r="R7" s="7">
        <v>1</v>
      </c>
      <c r="S7" s="7">
        <v>1</v>
      </c>
      <c r="T7" s="7"/>
      <c r="U7" s="7"/>
      <c r="V7" s="7">
        <v>1</v>
      </c>
      <c r="W7" s="7">
        <v>1</v>
      </c>
      <c r="X7" s="7">
        <v>1</v>
      </c>
      <c r="Y7" s="7"/>
      <c r="Z7" s="7">
        <v>1</v>
      </c>
      <c r="AA7" s="7">
        <v>1</v>
      </c>
      <c r="AB7" s="7">
        <v>1</v>
      </c>
      <c r="AC7" s="7">
        <v>1</v>
      </c>
      <c r="AD7" s="7"/>
      <c r="AE7" s="7"/>
      <c r="AF7" s="7"/>
      <c r="AG7" s="7"/>
      <c r="AH7" s="7"/>
      <c r="AI7" s="76"/>
      <c r="AJ7" s="98">
        <f t="shared" si="0"/>
        <v>23</v>
      </c>
    </row>
    <row r="8" spans="1:36" s="48" customFormat="1" ht="30">
      <c r="A8" s="145">
        <v>4</v>
      </c>
      <c r="B8" s="12" t="s">
        <v>81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/>
      <c r="I8" s="12">
        <v>1</v>
      </c>
      <c r="J8" s="12">
        <v>1</v>
      </c>
      <c r="K8" s="13">
        <v>1</v>
      </c>
      <c r="L8" s="12">
        <v>1</v>
      </c>
      <c r="M8" s="12">
        <v>1</v>
      </c>
      <c r="N8" s="66">
        <v>1</v>
      </c>
      <c r="O8" s="66">
        <v>1</v>
      </c>
      <c r="P8" s="12">
        <v>1</v>
      </c>
      <c r="Q8" s="12">
        <v>1</v>
      </c>
      <c r="R8" s="7"/>
      <c r="S8" s="7"/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/>
      <c r="AB8" s="7">
        <v>1</v>
      </c>
      <c r="AC8" s="7">
        <v>1</v>
      </c>
      <c r="AD8" s="7">
        <v>1</v>
      </c>
      <c r="AE8" s="7"/>
      <c r="AF8" s="7"/>
      <c r="AG8" s="7"/>
      <c r="AH8" s="7"/>
      <c r="AI8" s="76"/>
      <c r="AJ8" s="98">
        <f t="shared" si="0"/>
        <v>24</v>
      </c>
    </row>
    <row r="9" spans="1:36" s="48" customFormat="1" ht="24.75" customHeight="1" thickBot="1">
      <c r="A9" s="149">
        <v>5</v>
      </c>
      <c r="B9" s="12" t="s">
        <v>66</v>
      </c>
      <c r="C9" s="58">
        <v>1</v>
      </c>
      <c r="D9" s="50">
        <v>1</v>
      </c>
      <c r="E9" s="50">
        <v>1</v>
      </c>
      <c r="F9" s="50">
        <v>1</v>
      </c>
      <c r="G9" s="50">
        <v>1</v>
      </c>
      <c r="H9" s="50"/>
      <c r="I9" s="50">
        <v>1</v>
      </c>
      <c r="J9" s="50">
        <v>1</v>
      </c>
      <c r="K9" s="52">
        <v>1</v>
      </c>
      <c r="L9" s="50">
        <v>1</v>
      </c>
      <c r="M9" s="50">
        <v>1</v>
      </c>
      <c r="N9" s="67">
        <v>1</v>
      </c>
      <c r="O9" s="67">
        <v>1</v>
      </c>
      <c r="P9" s="50">
        <v>1</v>
      </c>
      <c r="Q9" s="50">
        <v>1</v>
      </c>
      <c r="R9" s="58">
        <v>1</v>
      </c>
      <c r="S9" s="58">
        <v>1</v>
      </c>
      <c r="T9" s="58">
        <v>1</v>
      </c>
      <c r="U9" s="58">
        <v>1</v>
      </c>
      <c r="V9" s="58">
        <v>1</v>
      </c>
      <c r="W9" s="58">
        <v>1</v>
      </c>
      <c r="X9" s="58">
        <v>1</v>
      </c>
      <c r="Y9" s="58">
        <v>1</v>
      </c>
      <c r="Z9" s="58">
        <v>1</v>
      </c>
      <c r="AA9" s="58">
        <v>1</v>
      </c>
      <c r="AB9" s="58">
        <v>1</v>
      </c>
      <c r="AC9" s="58">
        <v>1</v>
      </c>
      <c r="AD9" s="58">
        <v>1</v>
      </c>
      <c r="AE9" s="58"/>
      <c r="AF9" s="58"/>
      <c r="AG9" s="58"/>
      <c r="AH9" s="58"/>
      <c r="AI9" s="168"/>
      <c r="AJ9" s="98">
        <f t="shared" si="0"/>
        <v>27</v>
      </c>
    </row>
    <row r="10" spans="1:36" ht="15.75" thickBot="1">
      <c r="A10" s="314" t="s">
        <v>2</v>
      </c>
      <c r="B10" s="303"/>
      <c r="C10" s="100">
        <f>SUM(C5:C9)</f>
        <v>5</v>
      </c>
      <c r="D10" s="100">
        <f aca="true" t="shared" si="1" ref="D10:L10">SUM(D5:D9)</f>
        <v>5</v>
      </c>
      <c r="E10" s="100">
        <f t="shared" si="1"/>
        <v>5</v>
      </c>
      <c r="F10" s="100">
        <f t="shared" si="1"/>
        <v>5</v>
      </c>
      <c r="G10" s="100">
        <f t="shared" si="1"/>
        <v>4</v>
      </c>
      <c r="H10" s="100">
        <f t="shared" si="1"/>
        <v>3</v>
      </c>
      <c r="I10" s="100">
        <f t="shared" si="1"/>
        <v>5</v>
      </c>
      <c r="J10" s="100">
        <f t="shared" si="1"/>
        <v>5</v>
      </c>
      <c r="K10" s="100">
        <f t="shared" si="1"/>
        <v>5</v>
      </c>
      <c r="L10" s="100">
        <f t="shared" si="1"/>
        <v>5</v>
      </c>
      <c r="M10" s="49">
        <f>SUM(M5:M9)</f>
        <v>5</v>
      </c>
      <c r="N10" s="49">
        <f>SUM(N5:N9)</f>
        <v>5</v>
      </c>
      <c r="O10" s="49">
        <v>5</v>
      </c>
      <c r="P10" s="49">
        <f aca="true" t="shared" si="2" ref="P10:W10">SUM(P5:P9)</f>
        <v>5</v>
      </c>
      <c r="Q10" s="49">
        <f t="shared" si="2"/>
        <v>5</v>
      </c>
      <c r="R10" s="49">
        <f t="shared" si="2"/>
        <v>4</v>
      </c>
      <c r="S10" s="49">
        <f t="shared" si="2"/>
        <v>4</v>
      </c>
      <c r="T10" s="49">
        <f t="shared" si="2"/>
        <v>4</v>
      </c>
      <c r="U10" s="49">
        <f t="shared" si="2"/>
        <v>3</v>
      </c>
      <c r="V10" s="49">
        <f t="shared" si="2"/>
        <v>5</v>
      </c>
      <c r="W10" s="49">
        <f t="shared" si="2"/>
        <v>5</v>
      </c>
      <c r="X10" s="49">
        <f aca="true" t="shared" si="3" ref="X10:AI10">SUM(X5:X9)</f>
        <v>5</v>
      </c>
      <c r="Y10" s="49">
        <f t="shared" si="3"/>
        <v>4</v>
      </c>
      <c r="Z10" s="49">
        <f t="shared" si="3"/>
        <v>5</v>
      </c>
      <c r="AA10" s="49">
        <f t="shared" si="3"/>
        <v>4</v>
      </c>
      <c r="AB10" s="49">
        <f t="shared" si="3"/>
        <v>5</v>
      </c>
      <c r="AC10" s="49">
        <f t="shared" si="3"/>
        <v>4</v>
      </c>
      <c r="AD10" s="49">
        <f t="shared" si="3"/>
        <v>3</v>
      </c>
      <c r="AE10" s="49">
        <f t="shared" si="3"/>
        <v>0</v>
      </c>
      <c r="AF10" s="49">
        <f t="shared" si="3"/>
        <v>0</v>
      </c>
      <c r="AG10" s="49">
        <f t="shared" si="3"/>
        <v>0</v>
      </c>
      <c r="AH10" s="49">
        <f t="shared" si="3"/>
        <v>0</v>
      </c>
      <c r="AI10" s="49">
        <f t="shared" si="3"/>
        <v>0</v>
      </c>
      <c r="AJ10" s="126"/>
    </row>
    <row r="13" spans="1:36" s="48" customFormat="1" ht="56.25">
      <c r="A13" s="145">
        <v>2</v>
      </c>
      <c r="B13" s="12" t="s">
        <v>133</v>
      </c>
      <c r="C13" s="11">
        <v>1</v>
      </c>
      <c r="D13" s="12">
        <v>1</v>
      </c>
      <c r="E13" s="12">
        <v>1</v>
      </c>
      <c r="F13" s="12">
        <v>1</v>
      </c>
      <c r="G13" s="12"/>
      <c r="H13" s="12">
        <v>1</v>
      </c>
      <c r="I13" s="12">
        <v>1</v>
      </c>
      <c r="J13" s="12"/>
      <c r="K13" s="13"/>
      <c r="L13" s="12"/>
      <c r="M13" s="12"/>
      <c r="N13" s="66"/>
      <c r="O13" s="66"/>
      <c r="P13" s="12"/>
      <c r="Q13" s="1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6"/>
      <c r="AJ13" s="98">
        <f>SUM(C13:AI13)</f>
        <v>6</v>
      </c>
    </row>
  </sheetData>
  <sheetProtection/>
  <mergeCells count="3">
    <mergeCell ref="A10:B10"/>
    <mergeCell ref="A3:A4"/>
    <mergeCell ref="B3:B4"/>
  </mergeCells>
  <printOptions/>
  <pageMargins left="0.79" right="0.55" top="0.69" bottom="1" header="0.5" footer="0.5"/>
  <pageSetup horizontalDpi="600" verticalDpi="600" orientation="landscape" paperSize="9" r:id="rId1"/>
  <headerFooter alignWithMargins="0">
    <oddHeader xml:space="preserve">&amp;C&amp;"Arial Cyr,полужирный"&amp;11ПОСТІЙНА КОМІСІЯ З ПИТАНЬ ОХОРОНИ ЗДОРОВ'Я, МАТЕРИНСТВА ТА ДИТИНСТВА 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Mishanya</dc:creator>
  <cp:keywords/>
  <dc:description/>
  <cp:lastModifiedBy>Ірина</cp:lastModifiedBy>
  <cp:lastPrinted>2019-03-01T12:54:43Z</cp:lastPrinted>
  <dcterms:created xsi:type="dcterms:W3CDTF">2011-01-05T11:10:02Z</dcterms:created>
  <dcterms:modified xsi:type="dcterms:W3CDTF">2019-12-02T12:45:19Z</dcterms:modified>
  <cp:category/>
  <cp:version/>
  <cp:contentType/>
  <cp:contentStatus/>
</cp:coreProperties>
</file>