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985" tabRatio="878" activeTab="0"/>
  </bookViews>
  <sheets>
    <sheet name="Сесія" sheetId="1" r:id="rId1"/>
    <sheet name="бюджету" sheetId="2" r:id="rId2"/>
    <sheet name="економ" sheetId="3" r:id="rId3"/>
    <sheet name="будівництв" sheetId="4" r:id="rId4"/>
    <sheet name="екологія" sheetId="5" r:id="rId5"/>
    <sheet name="соц політика" sheetId="6" r:id="rId6"/>
    <sheet name="гуманітарн" sheetId="7" r:id="rId7"/>
    <sheet name="ох-здоров" sheetId="8" r:id="rId8"/>
    <sheet name="Регламент" sheetId="9" r:id="rId9"/>
    <sheet name="місц.самовряд." sheetId="10" r:id="rId10"/>
    <sheet name="агрополітик" sheetId="11" r:id="rId11"/>
  </sheets>
  <definedNames>
    <definedName name="_xlnm.Print_Titles" localSheetId="10">'агрополітик'!$A:$B,'агрополітик'!$6:$7</definedName>
    <definedName name="_xlnm.Print_Titles" localSheetId="3">'будівництв'!$A:$B,'будівництв'!$3:$4</definedName>
    <definedName name="_xlnm.Print_Titles" localSheetId="1">'бюджету'!$A:$B,'бюджету'!$5:$6</definedName>
    <definedName name="_xlnm.Print_Titles" localSheetId="6">'гуманітарн'!$A:$B,'гуманітарн'!$3:$4</definedName>
    <definedName name="_xlnm.Print_Titles" localSheetId="4">'екологія'!$A:$B</definedName>
    <definedName name="_xlnm.Print_Titles" localSheetId="2">'економ'!$A:$B</definedName>
    <definedName name="_xlnm.Print_Titles" localSheetId="9">'місц.самовряд.'!$A:$B,'місц.самовряд.'!$4:$5</definedName>
    <definedName name="_xlnm.Print_Titles" localSheetId="7">'ох-здоров'!$A:$B,'ох-здоров'!$3:$4</definedName>
    <definedName name="_xlnm.Print_Titles" localSheetId="8">'Регламент'!$A:$B,'Регламент'!$4:$5</definedName>
    <definedName name="_xlnm.Print_Titles" localSheetId="0">'Сесія'!$A:$B,'Сесія'!$2:$4</definedName>
    <definedName name="_xlnm.Print_Titles" localSheetId="5">'соц політика'!$A:$B,'соц політика'!$4:$5</definedName>
  </definedNames>
  <calcPr fullCalcOnLoad="1"/>
</workbook>
</file>

<file path=xl/sharedStrings.xml><?xml version="1.0" encoding="utf-8"?>
<sst xmlns="http://schemas.openxmlformats.org/spreadsheetml/2006/main" count="825" uniqueCount="206">
  <si>
    <t>№</t>
  </si>
  <si>
    <t>Всього</t>
  </si>
  <si>
    <t>ПІБ</t>
  </si>
  <si>
    <r>
      <t>Постійна комісія з економічних питань та комунальної власності</t>
    </r>
    <r>
      <rPr>
        <b/>
        <sz val="12"/>
        <rFont val="Arial"/>
        <family val="2"/>
      </rPr>
      <t xml:space="preserve"> </t>
    </r>
  </si>
  <si>
    <t>1/1</t>
  </si>
  <si>
    <t>1/2</t>
  </si>
  <si>
    <t>Прізвище, ім’я, по батькові /№ сесії та пленарн.засідання</t>
  </si>
  <si>
    <t>1  </t>
  </si>
  <si>
    <t>заг к-сть</t>
  </si>
  <si>
    <t>Заг. к-сть</t>
  </si>
  <si>
    <t>Заг к-сть</t>
  </si>
  <si>
    <t>Постійна комісія з питань охорони здоров'я, материнства та дитинства</t>
  </si>
  <si>
    <t>Білик Юрій Романович</t>
  </si>
  <si>
    <t>Богатирчук-Кривко Світлана Кирилівна</t>
  </si>
  <si>
    <t>Бучинський Олексій Андрійович</t>
  </si>
  <si>
    <t>Гомон Олександр Олександрович</t>
  </si>
  <si>
    <t>Грисюк Анатолій Іванович</t>
  </si>
  <si>
    <t>Данильчук Олександр Юрійович</t>
  </si>
  <si>
    <t>Драганчук Микола Миколайович</t>
  </si>
  <si>
    <t>Кльоп Василь Федорович</t>
  </si>
  <si>
    <t>Кучерук Микола Герасимович</t>
  </si>
  <si>
    <t>Лозова Оксана Василівна</t>
  </si>
  <si>
    <t>Мариніна Людмила Василівна</t>
  </si>
  <si>
    <t>Мельник Микола Петрович</t>
  </si>
  <si>
    <t>Редько Валерій Ярославович</t>
  </si>
  <si>
    <t>Свисталюк Сергій Анатолійович</t>
  </si>
  <si>
    <t>Сухович Віталій Миколайович</t>
  </si>
  <si>
    <t>Ткач Олександр Олександрович</t>
  </si>
  <si>
    <t>Ундір Віталій Олександрович</t>
  </si>
  <si>
    <t>Черній Алла Леонідівна</t>
  </si>
  <si>
    <t>Суб'єкт висування</t>
  </si>
  <si>
    <t>Постійна комісія з питань гуманітарної політики</t>
  </si>
  <si>
    <t>Фракція Всеукраїнського об‘єднання «Батьківщина»</t>
  </si>
  <si>
    <t>Фракція Всеукраїнського об’єднання "Свобода"</t>
  </si>
  <si>
    <t>Женевський Сергій Юрійович</t>
  </si>
  <si>
    <t xml:space="preserve"> </t>
  </si>
  <si>
    <t>%</t>
  </si>
  <si>
    <t>заг. к-сть за склик</t>
  </si>
  <si>
    <t>плен.засід з поч.скл.</t>
  </si>
  <si>
    <t>Добриднік Микола Мусійович</t>
  </si>
  <si>
    <t>Левицька Світлана Олексіївна</t>
  </si>
  <si>
    <t>Руденко Роман Володимирович</t>
  </si>
  <si>
    <t>Конощук Руслана Василівна</t>
  </si>
  <si>
    <t>Кокорський Сергій Іванович</t>
  </si>
  <si>
    <t>Кондрачук Сергій Юрійович</t>
  </si>
  <si>
    <t>Острожчук Ярослава Юріївна</t>
  </si>
  <si>
    <t>Дехтярчук Олександр Володимирович</t>
  </si>
  <si>
    <t>Корень Олена Миколаївна</t>
  </si>
  <si>
    <t>Сорока Андрій Миколайович</t>
  </si>
  <si>
    <t>Усач Андрій Олександрович</t>
  </si>
  <si>
    <t>Самардак Катерина Володимирівна</t>
  </si>
  <si>
    <t>Яніцький Василь Петрович</t>
  </si>
  <si>
    <t>Набочук Олександр Юрійович</t>
  </si>
  <si>
    <t>Петрів Володимир Юліанович</t>
  </si>
  <si>
    <t>Процюк Олександр Віталійович</t>
  </si>
  <si>
    <t>Гайдукевич Віталій Віталійович</t>
  </si>
  <si>
    <t>Опанасюк Вікторія Андріївна</t>
  </si>
  <si>
    <t>Ясенюк Ігор Євгенович</t>
  </si>
  <si>
    <t>Пехотін Андрій Васильович</t>
  </si>
  <si>
    <t>Чайка Володимир Миколайович</t>
  </si>
  <si>
    <t>Стасюк Роман Павлович</t>
  </si>
  <si>
    <t>Назарчук Юлія Юріївна</t>
  </si>
  <si>
    <t>Янчук Аліна Вікторівна</t>
  </si>
  <si>
    <t>Кузнюк Юрій Богданович</t>
  </si>
  <si>
    <t>Ткачук Володимир Петрович</t>
  </si>
  <si>
    <t>Шустік Ольга Анатоліївна</t>
  </si>
  <si>
    <t>Драпчинська Лілія Аркадіївна</t>
  </si>
  <si>
    <t>Макарчук Катерина Олександрівна</t>
  </si>
  <si>
    <t>Коваль Олександр Сергійович</t>
  </si>
  <si>
    <t>Рашовський Володимир Володимирович</t>
  </si>
  <si>
    <t>Шустик Роман Петрович</t>
  </si>
  <si>
    <t>Бурачик Андрій Іванович</t>
  </si>
  <si>
    <t>Шигорева Юлія Сергіївна</t>
  </si>
  <si>
    <t>Ліпський Юрій Володимирович</t>
  </si>
  <si>
    <t>Подолін Сергій Вікторович</t>
  </si>
  <si>
    <t>Стратюк Олег Олександрович</t>
  </si>
  <si>
    <t>Карауш Андрій Петрович</t>
  </si>
  <si>
    <t>Красовський Віктор Владиславович</t>
  </si>
  <si>
    <t>Фракція Політичної партії «Європейська Солідарність»</t>
  </si>
  <si>
    <t>Фракція "За майбутнє"</t>
  </si>
  <si>
    <t xml:space="preserve">Фракція Радикальна партія Олега Ляшка </t>
  </si>
  <si>
    <t>Фракція "Сила і честь"</t>
  </si>
  <si>
    <t>Фракція Політичної партії "Слуга народу"</t>
  </si>
  <si>
    <t>мед</t>
  </si>
  <si>
    <t>гум</t>
  </si>
  <si>
    <t>самовр</t>
  </si>
  <si>
    <t>агр</t>
  </si>
  <si>
    <t>екол</t>
  </si>
  <si>
    <t>буд</t>
  </si>
  <si>
    <t>бюдж</t>
  </si>
  <si>
    <t>екон</t>
  </si>
  <si>
    <t>соц</t>
  </si>
  <si>
    <t>регл</t>
  </si>
  <si>
    <t>Сорока Андрій Миколайович - секретар</t>
  </si>
  <si>
    <t>Пехотін Андрій Васильович - голова</t>
  </si>
  <si>
    <t>Яніцький Василь Петрович - голова</t>
  </si>
  <si>
    <t>Ясенюк Ігор Євгенович - голова</t>
  </si>
  <si>
    <t>Щербачук Віктор Миколайович - голова</t>
  </si>
  <si>
    <t>Кузнюк Юрій Богданович - голова</t>
  </si>
  <si>
    <t>Опанасюк Вікторія Андріївна - голова</t>
  </si>
  <si>
    <t>Шустік Ольга Анатоліївна - секретар</t>
  </si>
  <si>
    <t>Лозова Оксана Василівна - заступник</t>
  </si>
  <si>
    <t>Янчук Аліна Вікторівна - секретар</t>
  </si>
  <si>
    <t>Білик Юрій Романович - голова</t>
  </si>
  <si>
    <t>Богатирчук-Кривко Світлана Кирилівна - заст.голови</t>
  </si>
  <si>
    <t>Дехтярчук Олександр Володимирович - голова</t>
  </si>
  <si>
    <t>Процюк Олександр Віталійович - секретар</t>
  </si>
  <si>
    <t>Постійна комісія з питань Регламенту, діяльності правоохоронних органів та боротьби з корупцією</t>
  </si>
  <si>
    <t>Самардак Катерина Володимирівна - секретар</t>
  </si>
  <si>
    <t>Стасюк Роман Павлович - заступник</t>
  </si>
  <si>
    <t>Мариніна Людмила Василівна - №33 від 15/12/2020</t>
  </si>
  <si>
    <t>Кльоп Василь Федорович - №33 від 15/12/2020</t>
  </si>
  <si>
    <t>Ткач Олександр Олександрович - №33 від 15/12/2020</t>
  </si>
  <si>
    <t>Конощук Руслана Василівна - №33 від 15/12/2020</t>
  </si>
  <si>
    <t>Левицька Світлана Олексіївна - №33 від 15/12/2020</t>
  </si>
  <si>
    <t>Мельник Микола Петрович - №33 від 15/12/2020</t>
  </si>
  <si>
    <t>4.</t>
  </si>
  <si>
    <t>-</t>
  </si>
  <si>
    <t>1/3</t>
  </si>
  <si>
    <t>Стратюк Олег Олександрович - №59 від 24/12/2020</t>
  </si>
  <si>
    <t>Шустик Роман Петрович - №59 від 24/12/2020</t>
  </si>
  <si>
    <t>Коваль Олександр Сергійович - №59 від 24/12/2020</t>
  </si>
  <si>
    <t>Женевський Сергій Юрійович -  №59 від 24/12/2020</t>
  </si>
  <si>
    <t>Шигорева Юлія Сергіївна - №59 від 24/12/2020</t>
  </si>
  <si>
    <t>Черній Алла Леонідівна - голова  №33 від 15/12/2020</t>
  </si>
  <si>
    <t>Ліпський Юрій Володимирович - №59 від 24/12/2020</t>
  </si>
  <si>
    <t>Данильчук Олександр Юрійович - №59 від 24/12/2020</t>
  </si>
  <si>
    <t>Грисюк Анатолій Іванович - №59 від 24/12/2020</t>
  </si>
  <si>
    <t>Подолін Сергій Вікторович - голова №59 від 24/12/2020</t>
  </si>
  <si>
    <t>Женевський Сергій Юрійович -  №59 від 24/12/2020 перехід в екологічну комісію</t>
  </si>
  <si>
    <t xml:space="preserve"> 25.01.2021</t>
  </si>
  <si>
    <t>2</t>
  </si>
  <si>
    <t>3</t>
  </si>
  <si>
    <t>4</t>
  </si>
  <si>
    <t>5</t>
  </si>
  <si>
    <t>19-20.07.2021</t>
  </si>
  <si>
    <t>6</t>
  </si>
  <si>
    <t>Корень Олена Миколаївна - №242 від 02/06/2021</t>
  </si>
  <si>
    <t>Корень Олена Миколаївна - №242 від 02/06/2021 включена до складу постійної комісії з питань екології…</t>
  </si>
  <si>
    <t>7</t>
  </si>
  <si>
    <t>8</t>
  </si>
  <si>
    <t>9</t>
  </si>
  <si>
    <t>10</t>
  </si>
  <si>
    <t>11</t>
  </si>
  <si>
    <t>12</t>
  </si>
  <si>
    <t>1/13</t>
  </si>
  <si>
    <t>2/13</t>
  </si>
  <si>
    <t>Кучерук Микола Герасимович - №325 від 12/11/2021, №__ від 09/09/2022 обраний І-заст голови</t>
  </si>
  <si>
    <t>Ундір Віталій Олександрович - №59 від 24/12/2020, №____ від 09/09/2022 обраний заст.голови</t>
  </si>
  <si>
    <t>Пилипчук Володимир Олександрович</t>
  </si>
  <si>
    <t>14</t>
  </si>
  <si>
    <t>Депутати, які вибули</t>
  </si>
  <si>
    <r>
      <t xml:space="preserve">Боровик Валерій Пилипович  </t>
    </r>
    <r>
      <rPr>
        <sz val="8"/>
        <rFont val="Arial"/>
        <family val="2"/>
      </rPr>
      <t>- набув повноважень депутата 04/11/2022</t>
    </r>
  </si>
  <si>
    <r>
      <t xml:space="preserve">Пилипчук Володимир Олександрович </t>
    </r>
    <r>
      <rPr>
        <sz val="8"/>
        <rFont val="Arial"/>
        <family val="2"/>
      </rPr>
      <t>- набув повноважень депутата 04/11/2022</t>
    </r>
  </si>
  <si>
    <r>
      <t>Фещенко Діана Ігорівна</t>
    </r>
    <r>
      <rPr>
        <sz val="8"/>
        <rFont val="Arial"/>
        <family val="2"/>
      </rPr>
      <t xml:space="preserve"> - набула повноважень депутата 04/11/2022</t>
    </r>
  </si>
  <si>
    <r>
      <t>Рудь Олександр Володимирович</t>
    </r>
    <r>
      <rPr>
        <sz val="8"/>
        <rFont val="Arial"/>
        <family val="2"/>
      </rPr>
      <t xml:space="preserve"> - набув повноважень депутата 04/11/2022</t>
    </r>
  </si>
  <si>
    <t>Потапчук Руслан Васильович -І заступник - втратив повноваження депутата</t>
  </si>
  <si>
    <t>Потапчук-Чернєнкова Руслана Русланівна - втратила повноваження депутата</t>
  </si>
  <si>
    <t>Рудь Олександр Володимирович №599 від 04/11/2022</t>
  </si>
  <si>
    <r>
      <t xml:space="preserve">Красовський Віктор Владиславович </t>
    </r>
    <r>
      <rPr>
        <sz val="10"/>
        <rFont val="Arial"/>
        <family val="2"/>
      </rPr>
      <t xml:space="preserve">- №59 від 24/12/2020, </t>
    </r>
    <r>
      <rPr>
        <sz val="12"/>
        <rFont val="Arial"/>
        <family val="2"/>
      </rPr>
      <t xml:space="preserve">секретар </t>
    </r>
    <r>
      <rPr>
        <sz val="10"/>
        <rFont val="Arial"/>
        <family val="2"/>
      </rPr>
      <t>№599 04/11/2022</t>
    </r>
  </si>
  <si>
    <t>Драпчинська Лілія Аркадіївна - І заст.голови №599 від 04/11/2022</t>
  </si>
  <si>
    <r>
      <t>Постійна комісія з питань будівництва, розвитку інфраструктури  та місцевого самоврядування -</t>
    </r>
    <r>
      <rPr>
        <i/>
        <sz val="10"/>
        <rFont val="Arial Cyr"/>
        <family val="0"/>
      </rPr>
      <t xml:space="preserve"> реорганізована №599 від 04/11/2022</t>
    </r>
  </si>
  <si>
    <t>Драганчук Микола Миколайович - заступник №599 від 04/11/2022</t>
  </si>
  <si>
    <r>
      <t xml:space="preserve">Добриднік Микола Мусійович - </t>
    </r>
    <r>
      <rPr>
        <sz val="8"/>
        <rFont val="Arial Cyr"/>
        <family val="0"/>
      </rPr>
      <t xml:space="preserve">№33 від 15/12/2020, </t>
    </r>
    <r>
      <rPr>
        <sz val="12"/>
        <rFont val="Arial Cyr"/>
        <family val="0"/>
      </rPr>
      <t>секретар</t>
    </r>
    <r>
      <rPr>
        <sz val="8"/>
        <rFont val="Arial Cyr"/>
        <family val="0"/>
      </rPr>
      <t xml:space="preserve"> №599 від 04/11/2022</t>
    </r>
  </si>
  <si>
    <t>Постійна комісія з питань екології та земельних відносин</t>
  </si>
  <si>
    <t>Калюта Іван Іванович - втратив повноваження депутата</t>
  </si>
  <si>
    <r>
      <t>Сухович Віталій Миколайович -</t>
    </r>
    <r>
      <rPr>
        <sz val="8"/>
        <rFont val="Arial"/>
        <family val="2"/>
      </rPr>
      <t xml:space="preserve"> №59 від 24/12/2020,</t>
    </r>
    <r>
      <rPr>
        <sz val="12"/>
        <rFont val="Arial"/>
        <family val="2"/>
      </rPr>
      <t xml:space="preserve"> заступник </t>
    </r>
    <r>
      <rPr>
        <sz val="8"/>
        <rFont val="Arial"/>
        <family val="2"/>
      </rPr>
      <t>№599 від 04/11/2022</t>
    </r>
  </si>
  <si>
    <t>Коваль Олександр Сергійович - секретар №599 від 04/11/2022</t>
  </si>
  <si>
    <t>Мельник Микола Петрович - №599 від04/11/2022</t>
  </si>
  <si>
    <t>Боровик Валерій Пилипович - №599 від 04/11/2022</t>
  </si>
  <si>
    <t>Дибач Тетяна Антонівна №599 від 04/11/2022</t>
  </si>
  <si>
    <t>Кондрачук Сергій Юрійович №525 від 09/09/2022</t>
  </si>
  <si>
    <r>
      <t xml:space="preserve">Дибач Тетяна Антонівна </t>
    </r>
    <r>
      <rPr>
        <sz val="8"/>
        <rFont val="Arial"/>
        <family val="2"/>
      </rPr>
      <t>набула повноважень депутата 04/11/2022</t>
    </r>
  </si>
  <si>
    <t>Гомон Олександр Олександрович - секретар</t>
  </si>
  <si>
    <r>
      <t>Макарчук Катерина Олександрівна -</t>
    </r>
    <r>
      <rPr>
        <sz val="9"/>
        <rFont val="Arial"/>
        <family val="2"/>
      </rPr>
      <t xml:space="preserve"> №59 від 24/12/2020</t>
    </r>
  </si>
  <si>
    <r>
      <t xml:space="preserve">Фещенко Діана Ігорівна </t>
    </r>
    <r>
      <rPr>
        <sz val="8"/>
        <rFont val="Arial"/>
        <family val="2"/>
      </rPr>
      <t>№599 від 04/11/2022</t>
    </r>
  </si>
  <si>
    <r>
      <t>Бурачик Андрій Іванович -</t>
    </r>
    <r>
      <rPr>
        <sz val="9"/>
        <rFont val="Arial"/>
        <family val="2"/>
      </rPr>
      <t xml:space="preserve"> №59 від 24/12/2020</t>
    </r>
  </si>
  <si>
    <r>
      <t xml:space="preserve">Драпчинська Лілія Аркадіївна - </t>
    </r>
    <r>
      <rPr>
        <sz val="8"/>
        <rFont val="Arial"/>
        <family val="2"/>
      </rPr>
      <t>№599 від 04/11/2022 обрана Ізаст.голови бюджетної комісії</t>
    </r>
  </si>
  <si>
    <r>
      <t>Щербачук Віктор Миколайович -</t>
    </r>
    <r>
      <rPr>
        <sz val="8"/>
        <rFont val="Arial"/>
        <family val="2"/>
      </rPr>
      <t xml:space="preserve"> втратив повноваження депутата, постанова ТВК від 03/11/2022</t>
    </r>
  </si>
  <si>
    <r>
      <t>Потапчук Руслан Васильович -</t>
    </r>
    <r>
      <rPr>
        <sz val="9"/>
        <rFont val="Arial"/>
        <family val="2"/>
      </rPr>
      <t xml:space="preserve"> втратив повноваження депутата, постанова ТВК від 03/11/2022</t>
    </r>
  </si>
  <si>
    <r>
      <t>Калюта Іван Іванович -</t>
    </r>
    <r>
      <rPr>
        <sz val="9"/>
        <rFont val="Arial"/>
        <family val="2"/>
      </rPr>
      <t xml:space="preserve"> втратив повноваження депутата, постанова ТВК від 03/11/2022</t>
    </r>
  </si>
  <si>
    <r>
      <t>Потапчук-Чернєнкова Руслана Русланівна</t>
    </r>
    <r>
      <rPr>
        <sz val="9"/>
        <rFont val="Arial"/>
        <family val="2"/>
      </rPr>
      <t xml:space="preserve"> - втратила повноваження депутата, постанова ТВК від 03/11/2022</t>
    </r>
  </si>
  <si>
    <t>УЧАСТЬ ДЕПУТАТІВ VIII-го СКЛИКАННЯ У ПЛЕНАРНИХ ЗАСІДАННЯХ СЕСІЙ ОБЛРАДИ</t>
  </si>
  <si>
    <t>15</t>
  </si>
  <si>
    <t>Петрук Анатолій Васильович -склав повноваження депутата, згодом помер</t>
  </si>
  <si>
    <t>16</t>
  </si>
  <si>
    <t>Постійна комісія з питань соціальної політики і соціального захисту населення</t>
  </si>
  <si>
    <t>17</t>
  </si>
  <si>
    <t>18</t>
  </si>
  <si>
    <t>Постійна комісія з питань місцевого самоврядування, розвитку територій та європейської інтеграції - ліквідована рішенням №598 від 04/11/2022</t>
  </si>
  <si>
    <t>Постійна комісія з питань аграрної політики, земельних відносин  та розвитку села - ліквідована рішенням №598 від 04/11/2022</t>
  </si>
  <si>
    <t>19</t>
  </si>
  <si>
    <t>20</t>
  </si>
  <si>
    <r>
      <t xml:space="preserve">Шевчук Сергій Степанович - </t>
    </r>
    <r>
      <rPr>
        <sz val="8"/>
        <rFont val="Arial"/>
        <family val="2"/>
      </rPr>
      <t>склав повноваж відповідно до особ.заяви ріш№763 22/09/2023</t>
    </r>
  </si>
  <si>
    <r>
      <t>Бойко Віталій Ярославович</t>
    </r>
    <r>
      <rPr>
        <sz val="8"/>
        <rFont val="Arial"/>
        <family val="2"/>
      </rPr>
      <t xml:space="preserve"> - набув повноважень депутата 22/12/2023</t>
    </r>
  </si>
  <si>
    <t>Бойко Віталій Ярославович - №841 від 22/12/2023</t>
  </si>
  <si>
    <r>
      <t xml:space="preserve">Шевчук Сергій Степанович -вкл.до складу пост.комісії </t>
    </r>
    <r>
      <rPr>
        <sz val="9"/>
        <rFont val="Arial"/>
        <family val="2"/>
      </rPr>
      <t>№59 від 24/12/2020; викл. зі складу пост коміс №841 22/12/2023 у зв зі складанн повноваж депутата</t>
    </r>
  </si>
  <si>
    <r>
      <t>Руденко Роман Володимирович -</t>
    </r>
    <r>
      <rPr>
        <sz val="10"/>
        <rFont val="Arial Cyr"/>
        <family val="0"/>
      </rPr>
      <t xml:space="preserve"> №33 від 15/12/2020</t>
    </r>
  </si>
  <si>
    <r>
      <t xml:space="preserve">Драганчук Микола Миколайович - </t>
    </r>
    <r>
      <rPr>
        <sz val="10"/>
        <rFont val="Arial"/>
        <family val="2"/>
      </rPr>
      <t>перехід до іншої пост.комісії №599 від 04/11/2022</t>
    </r>
  </si>
  <si>
    <r>
      <t>Карауш Андрій Петрович -</t>
    </r>
    <r>
      <rPr>
        <sz val="9"/>
        <rFont val="Arial"/>
        <family val="2"/>
      </rPr>
      <t>обраний головою обласної ради №515 від 12/08/2022</t>
    </r>
  </si>
  <si>
    <r>
      <t>Петрук Анатолій Васильович</t>
    </r>
    <r>
      <rPr>
        <sz val="8"/>
        <rFont val="Arial"/>
        <family val="2"/>
      </rPr>
      <t xml:space="preserve"> склав повноваження відповідно до особ.заяви,ріш.№526 09/09/2022 згодом помер</t>
    </r>
  </si>
  <si>
    <t>ВСЬОГО</t>
  </si>
  <si>
    <t>21</t>
  </si>
  <si>
    <r>
      <t xml:space="preserve"> </t>
    </r>
    <r>
      <rPr>
        <b/>
        <i/>
        <sz val="12"/>
        <rFont val="Arial"/>
        <family val="2"/>
      </rPr>
      <t>Постійна комісія з питань бюджету, фінансів та податків</t>
    </r>
    <r>
      <rPr>
        <b/>
        <sz val="12"/>
        <rFont val="Arial"/>
        <family val="2"/>
      </rPr>
      <t xml:space="preserve"> </t>
    </r>
  </si>
  <si>
    <t>22</t>
  </si>
  <si>
    <t>склав повноважння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</si>
</sst>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FC19]d\ mmmm\ yyyy\ &quot;г.&quot;"/>
    <numFmt numFmtId="203" formatCode="[$-422]d\ mmmm\ yyyy&quot; р.&quot;"/>
    <numFmt numFmtId="204" formatCode="dd\.mm\.yyyy;@"/>
    <numFmt numFmtId="205" formatCode="&quot;Так&quot;;&quot;Так&quot;;&quot;Ні&quot;"/>
    <numFmt numFmtId="206" formatCode="&quot;True&quot;;&quot;True&quot;;&quot;False&quot;"/>
    <numFmt numFmtId="207" formatCode="&quot;Увімк&quot;;&quot;Увімк&quot;;&quot;Вимк&quot;"/>
    <numFmt numFmtId="208" formatCode="[$¥€-2]\ ###,000_);[Red]\([$€-2]\ ###,000\)"/>
    <numFmt numFmtId="209" formatCode="mmm/yyyy"/>
  </numFmts>
  <fonts count="68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4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 Cyr"/>
      <family val="0"/>
    </font>
    <font>
      <b/>
      <i/>
      <sz val="11"/>
      <name val="Arial"/>
      <family val="2"/>
    </font>
    <font>
      <sz val="12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sz val="11"/>
      <name val="Arial Cyr"/>
      <family val="0"/>
    </font>
    <font>
      <sz val="14"/>
      <name val="Arial"/>
      <family val="2"/>
    </font>
    <font>
      <sz val="14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7"/>
      <color indexed="63"/>
      <name val="Arial"/>
      <family val="2"/>
    </font>
    <font>
      <b/>
      <sz val="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7"/>
      <color rgb="FF20212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9" fontId="0" fillId="0" borderId="0" applyFont="0" applyFill="0" applyBorder="0" applyAlignment="0" applyProtection="0"/>
    <xf numFmtId="0" fontId="53" fillId="21" borderId="0" applyNumberFormat="0" applyBorder="0" applyAlignment="0" applyProtection="0"/>
    <xf numFmtId="0" fontId="3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8" fillId="28" borderId="6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1" applyNumberFormat="0" applyAlignment="0" applyProtection="0"/>
    <xf numFmtId="0" fontId="4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63" fillId="31" borderId="0" applyNumberFormat="0" applyBorder="0" applyAlignment="0" applyProtection="0"/>
    <xf numFmtId="0" fontId="0" fillId="32" borderId="8" applyNumberFormat="0" applyFont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444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" fontId="8" fillId="33" borderId="10" xfId="0" applyNumberFormat="1" applyFont="1" applyFill="1" applyBorder="1" applyAlignment="1">
      <alignment horizontal="center" vertical="top" wrapText="1"/>
    </xf>
    <xf numFmtId="1" fontId="8" fillId="33" borderId="11" xfId="0" applyNumberFormat="1" applyFont="1" applyFill="1" applyBorder="1" applyAlignment="1">
      <alignment horizontal="center" vertical="top" wrapText="1"/>
    </xf>
    <xf numFmtId="1" fontId="8" fillId="33" borderId="12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1" fontId="8" fillId="33" borderId="25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1" fillId="0" borderId="0" xfId="0" applyFont="1" applyAlignment="1">
      <alignment/>
    </xf>
    <xf numFmtId="0" fontId="14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15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14" fontId="21" fillId="33" borderId="26" xfId="0" applyNumberFormat="1" applyFont="1" applyFill="1" applyBorder="1" applyAlignment="1">
      <alignment horizontal="center" vertical="center" wrapText="1"/>
    </xf>
    <xf numFmtId="14" fontId="21" fillId="33" borderId="2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2" fillId="0" borderId="0" xfId="0" applyFont="1" applyAlignment="1">
      <alignment/>
    </xf>
    <xf numFmtId="0" fontId="0" fillId="0" borderId="0" xfId="0" applyAlignment="1">
      <alignment vertical="center" wrapText="1"/>
    </xf>
    <xf numFmtId="0" fontId="5" fillId="34" borderId="28" xfId="0" applyFont="1" applyFill="1" applyBorder="1" applyAlignment="1">
      <alignment horizontal="center"/>
    </xf>
    <xf numFmtId="14" fontId="21" fillId="33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5" fillId="34" borderId="30" xfId="0" applyFont="1" applyFill="1" applyBorder="1" applyAlignment="1">
      <alignment horizontal="center"/>
    </xf>
    <xf numFmtId="0" fontId="5" fillId="34" borderId="3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5" fillId="34" borderId="32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6" fillId="0" borderId="33" xfId="0" applyFont="1" applyBorder="1" applyAlignment="1">
      <alignment horizontal="center" vertical="center" wrapText="1"/>
    </xf>
    <xf numFmtId="14" fontId="18" fillId="33" borderId="17" xfId="0" applyNumberFormat="1" applyFont="1" applyFill="1" applyBorder="1" applyAlignment="1">
      <alignment horizontal="center" vertical="center" wrapText="1"/>
    </xf>
    <xf numFmtId="14" fontId="18" fillId="33" borderId="17" xfId="0" applyNumberFormat="1" applyFont="1" applyFill="1" applyBorder="1" applyAlignment="1">
      <alignment horizontal="center" vertical="center"/>
    </xf>
    <xf numFmtId="14" fontId="21" fillId="33" borderId="15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4" fontId="21" fillId="33" borderId="1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" fontId="8" fillId="33" borderId="34" xfId="0" applyNumberFormat="1" applyFont="1" applyFill="1" applyBorder="1" applyAlignment="1">
      <alignment horizontal="center" vertical="top" wrapText="1"/>
    </xf>
    <xf numFmtId="1" fontId="8" fillId="33" borderId="35" xfId="0" applyNumberFormat="1" applyFont="1" applyFill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1" fontId="5" fillId="34" borderId="3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14" fontId="21" fillId="33" borderId="37" xfId="0" applyNumberFormat="1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1" fontId="5" fillId="34" borderId="28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horizontal="center"/>
    </xf>
    <xf numFmtId="49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21" fillId="33" borderId="40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2" fillId="33" borderId="15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14" fontId="18" fillId="33" borderId="16" xfId="0" applyNumberFormat="1" applyFont="1" applyFill="1" applyBorder="1" applyAlignment="1">
      <alignment horizontal="center" vertical="center" wrapText="1"/>
    </xf>
    <xf numFmtId="0" fontId="21" fillId="33" borderId="42" xfId="0" applyFont="1" applyFill="1" applyBorder="1" applyAlignment="1">
      <alignment horizontal="center" vertical="center" wrapText="1"/>
    </xf>
    <xf numFmtId="1" fontId="10" fillId="0" borderId="43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1" fontId="8" fillId="33" borderId="12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0" fontId="21" fillId="33" borderId="47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/>
    </xf>
    <xf numFmtId="49" fontId="12" fillId="33" borderId="33" xfId="0" applyNumberFormat="1" applyFont="1" applyFill="1" applyBorder="1" applyAlignment="1">
      <alignment horizontal="center" vertical="center" wrapText="1"/>
    </xf>
    <xf numFmtId="49" fontId="12" fillId="33" borderId="49" xfId="0" applyNumberFormat="1" applyFont="1" applyFill="1" applyBorder="1" applyAlignment="1">
      <alignment horizontal="center" vertical="center" wrapText="1"/>
    </xf>
    <xf numFmtId="49" fontId="12" fillId="33" borderId="50" xfId="0" applyNumberFormat="1" applyFont="1" applyFill="1" applyBorder="1" applyAlignment="1">
      <alignment horizontal="center" vertical="center" wrapText="1"/>
    </xf>
    <xf numFmtId="49" fontId="12" fillId="33" borderId="14" xfId="0" applyNumberFormat="1" applyFont="1" applyFill="1" applyBorder="1" applyAlignment="1">
      <alignment horizontal="center" vertical="center" wrapText="1"/>
    </xf>
    <xf numFmtId="49" fontId="12" fillId="33" borderId="0" xfId="0" applyNumberFormat="1" applyFont="1" applyFill="1" applyBorder="1" applyAlignment="1">
      <alignment horizontal="center" vertical="center" wrapText="1"/>
    </xf>
    <xf numFmtId="14" fontId="21" fillId="33" borderId="14" xfId="0" applyNumberFormat="1" applyFont="1" applyFill="1" applyBorder="1" applyAlignment="1">
      <alignment horizontal="center" vertical="top" wrapText="1"/>
    </xf>
    <xf numFmtId="0" fontId="22" fillId="0" borderId="29" xfId="0" applyFont="1" applyBorder="1" applyAlignment="1">
      <alignment horizontal="center"/>
    </xf>
    <xf numFmtId="0" fontId="0" fillId="0" borderId="0" xfId="0" applyFill="1" applyAlignment="1">
      <alignment vertical="center"/>
    </xf>
    <xf numFmtId="0" fontId="6" fillId="0" borderId="4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1" fillId="33" borderId="39" xfId="0" applyFont="1" applyFill="1" applyBorder="1" applyAlignment="1">
      <alignment horizontal="center" vertical="center" wrapText="1"/>
    </xf>
    <xf numFmtId="1" fontId="6" fillId="0" borderId="4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1" fillId="33" borderId="5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right" vertical="center" wrapText="1"/>
    </xf>
    <xf numFmtId="1" fontId="5" fillId="0" borderId="17" xfId="0" applyNumberFormat="1" applyFont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2" fontId="5" fillId="3" borderId="17" xfId="0" applyNumberFormat="1" applyFont="1" applyFill="1" applyBorder="1" applyAlignment="1">
      <alignment horizontal="right" vertical="center" wrapText="1"/>
    </xf>
    <xf numFmtId="2" fontId="5" fillId="0" borderId="52" xfId="0" applyNumberFormat="1" applyFont="1" applyBorder="1" applyAlignment="1">
      <alignment horizontal="right" vertical="center" wrapText="1"/>
    </xf>
    <xf numFmtId="2" fontId="5" fillId="3" borderId="52" xfId="0" applyNumberFormat="1" applyFont="1" applyFill="1" applyBorder="1" applyAlignment="1">
      <alignment horizontal="right" vertical="center" wrapText="1"/>
    </xf>
    <xf numFmtId="1" fontId="5" fillId="0" borderId="14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right" vertical="center" wrapText="1"/>
    </xf>
    <xf numFmtId="2" fontId="5" fillId="0" borderId="53" xfId="0" applyNumberFormat="1" applyFont="1" applyBorder="1" applyAlignment="1">
      <alignment horizontal="right" vertical="center" wrapText="1"/>
    </xf>
    <xf numFmtId="1" fontId="5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 wrapText="1"/>
    </xf>
    <xf numFmtId="2" fontId="5" fillId="0" borderId="34" xfId="0" applyNumberFormat="1" applyFont="1" applyBorder="1" applyAlignment="1">
      <alignment horizontal="right" vertical="center" wrapText="1"/>
    </xf>
    <xf numFmtId="0" fontId="26" fillId="32" borderId="27" xfId="0" applyFont="1" applyFill="1" applyBorder="1" applyAlignment="1">
      <alignment horizontal="center" vertical="center" wrapText="1"/>
    </xf>
    <xf numFmtId="9" fontId="26" fillId="32" borderId="27" xfId="0" applyNumberFormat="1" applyFont="1" applyFill="1" applyBorder="1" applyAlignment="1">
      <alignment horizontal="center" vertical="center" wrapText="1"/>
    </xf>
    <xf numFmtId="9" fontId="26" fillId="32" borderId="47" xfId="0" applyNumberFormat="1" applyFont="1" applyFill="1" applyBorder="1" applyAlignment="1">
      <alignment horizontal="center" vertical="center" wrapText="1"/>
    </xf>
    <xf numFmtId="1" fontId="25" fillId="32" borderId="11" xfId="0" applyNumberFormat="1" applyFont="1" applyFill="1" applyBorder="1" applyAlignment="1">
      <alignment horizontal="center"/>
    </xf>
    <xf numFmtId="0" fontId="25" fillId="32" borderId="11" xfId="0" applyFont="1" applyFill="1" applyBorder="1" applyAlignment="1">
      <alignment horizontal="center"/>
    </xf>
    <xf numFmtId="0" fontId="25" fillId="32" borderId="34" xfId="0" applyFont="1" applyFill="1" applyBorder="1" applyAlignment="1">
      <alignment horizontal="center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8" fillId="0" borderId="37" xfId="0" applyNumberFormat="1" applyFont="1" applyFill="1" applyBorder="1" applyAlignment="1">
      <alignment horizontal="center" vertical="center" wrapText="1"/>
    </xf>
    <xf numFmtId="1" fontId="8" fillId="0" borderId="2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27" fillId="0" borderId="17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1" fontId="5" fillId="0" borderId="54" xfId="0" applyNumberFormat="1" applyFont="1" applyBorder="1" applyAlignment="1">
      <alignment horizontal="center" vertical="center"/>
    </xf>
    <xf numFmtId="14" fontId="21" fillId="33" borderId="55" xfId="0" applyNumberFormat="1" applyFont="1" applyFill="1" applyBorder="1" applyAlignment="1">
      <alignment horizontal="center" vertical="center" wrapText="1"/>
    </xf>
    <xf numFmtId="1" fontId="8" fillId="33" borderId="56" xfId="0" applyNumberFormat="1" applyFont="1" applyFill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/>
    </xf>
    <xf numFmtId="0" fontId="24" fillId="0" borderId="14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5" fillId="3" borderId="16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33" borderId="57" xfId="0" applyNumberFormat="1" applyFont="1" applyFill="1" applyBorder="1" applyAlignment="1">
      <alignment horizontal="center" vertical="center"/>
    </xf>
    <xf numFmtId="1" fontId="5" fillId="33" borderId="57" xfId="0" applyNumberFormat="1" applyFont="1" applyFill="1" applyBorder="1" applyAlignment="1">
      <alignment horizontal="center" vertical="justify"/>
    </xf>
    <xf numFmtId="0" fontId="29" fillId="0" borderId="17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1" fontId="5" fillId="0" borderId="58" xfId="0" applyNumberFormat="1" applyFont="1" applyBorder="1" applyAlignment="1">
      <alignment horizontal="center" vertical="center"/>
    </xf>
    <xf numFmtId="1" fontId="5" fillId="0" borderId="59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14" fontId="21" fillId="33" borderId="60" xfId="0" applyNumberFormat="1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1" fillId="33" borderId="61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justify" wrapText="1"/>
    </xf>
    <xf numFmtId="0" fontId="7" fillId="0" borderId="0" xfId="0" applyFont="1" applyAlignment="1">
      <alignment/>
    </xf>
    <xf numFmtId="0" fontId="7" fillId="0" borderId="29" xfId="0" applyFont="1" applyBorder="1" applyAlignment="1">
      <alignment/>
    </xf>
    <xf numFmtId="0" fontId="7" fillId="0" borderId="0" xfId="0" applyFont="1" applyBorder="1" applyAlignment="1">
      <alignment/>
    </xf>
    <xf numFmtId="1" fontId="5" fillId="0" borderId="62" xfId="0" applyNumberFormat="1" applyFont="1" applyBorder="1" applyAlignment="1">
      <alignment horizontal="center" vertical="center"/>
    </xf>
    <xf numFmtId="1" fontId="8" fillId="33" borderId="57" xfId="0" applyNumberFormat="1" applyFont="1" applyFill="1" applyBorder="1" applyAlignment="1">
      <alignment horizontal="center" vertical="center"/>
    </xf>
    <xf numFmtId="1" fontId="8" fillId="33" borderId="57" xfId="0" applyNumberFormat="1" applyFont="1" applyFill="1" applyBorder="1" applyAlignment="1">
      <alignment horizontal="center" vertical="justify"/>
    </xf>
    <xf numFmtId="1" fontId="5" fillId="0" borderId="57" xfId="0" applyNumberFormat="1" applyFont="1" applyBorder="1" applyAlignment="1">
      <alignment horizontal="center" vertical="center"/>
    </xf>
    <xf numFmtId="1" fontId="8" fillId="33" borderId="34" xfId="0" applyNumberFormat="1" applyFont="1" applyFill="1" applyBorder="1" applyAlignment="1">
      <alignment horizontal="center" vertical="center"/>
    </xf>
    <xf numFmtId="1" fontId="5" fillId="0" borderId="52" xfId="0" applyNumberFormat="1" applyFont="1" applyBorder="1" applyAlignment="1">
      <alignment horizontal="center" vertical="center"/>
    </xf>
    <xf numFmtId="1" fontId="5" fillId="0" borderId="34" xfId="0" applyNumberFormat="1" applyFont="1" applyBorder="1" applyAlignment="1">
      <alignment horizontal="center" vertical="center"/>
    </xf>
    <xf numFmtId="0" fontId="6" fillId="0" borderId="63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left" vertical="center" wrapText="1"/>
    </xf>
    <xf numFmtId="1" fontId="5" fillId="0" borderId="19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right" vertical="center" wrapText="1"/>
    </xf>
    <xf numFmtId="2" fontId="5" fillId="0" borderId="64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 wrapText="1"/>
    </xf>
    <xf numFmtId="1" fontId="5" fillId="34" borderId="28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" fontId="8" fillId="33" borderId="59" xfId="0" applyNumberFormat="1" applyFont="1" applyFill="1" applyBorder="1" applyAlignment="1">
      <alignment horizontal="center" vertical="center"/>
    </xf>
    <xf numFmtId="1" fontId="5" fillId="33" borderId="42" xfId="0" applyNumberFormat="1" applyFont="1" applyFill="1" applyBorder="1" applyAlignment="1">
      <alignment horizontal="center" vertical="center"/>
    </xf>
    <xf numFmtId="0" fontId="6" fillId="0" borderId="65" xfId="0" applyFont="1" applyBorder="1" applyAlignment="1">
      <alignment vertical="center" wrapText="1"/>
    </xf>
    <xf numFmtId="0" fontId="6" fillId="0" borderId="59" xfId="0" applyFont="1" applyBorder="1" applyAlignment="1">
      <alignment horizontal="left" vertical="center" wrapText="1"/>
    </xf>
    <xf numFmtId="0" fontId="6" fillId="0" borderId="59" xfId="0" applyFont="1" applyBorder="1" applyAlignment="1">
      <alignment vertical="center" wrapText="1"/>
    </xf>
    <xf numFmtId="0" fontId="6" fillId="0" borderId="57" xfId="0" applyFont="1" applyBorder="1" applyAlignment="1">
      <alignment vertical="center" wrapText="1"/>
    </xf>
    <xf numFmtId="0" fontId="24" fillId="0" borderId="21" xfId="0" applyFont="1" applyBorder="1" applyAlignment="1">
      <alignment vertical="center"/>
    </xf>
    <xf numFmtId="0" fontId="6" fillId="0" borderId="66" xfId="0" applyFont="1" applyFill="1" applyBorder="1" applyAlignment="1">
      <alignment horizontal="left" wrapText="1"/>
    </xf>
    <xf numFmtId="0" fontId="8" fillId="0" borderId="29" xfId="0" applyFont="1" applyFill="1" applyBorder="1" applyAlignment="1">
      <alignment vertical="center" wrapText="1" shrinkToFit="1"/>
    </xf>
    <xf numFmtId="0" fontId="8" fillId="33" borderId="14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justify" wrapText="1"/>
    </xf>
    <xf numFmtId="0" fontId="15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justify" vertical="center" wrapText="1"/>
    </xf>
    <xf numFmtId="0" fontId="21" fillId="0" borderId="52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21" fillId="0" borderId="34" xfId="0" applyFont="1" applyBorder="1" applyAlignment="1">
      <alignment vertical="center" wrapText="1"/>
    </xf>
    <xf numFmtId="0" fontId="6" fillId="0" borderId="57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6" fillId="0" borderId="48" xfId="0" applyFont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24" fillId="0" borderId="42" xfId="0" applyFont="1" applyBorder="1" applyAlignment="1">
      <alignment horizontal="left" vertical="center" wrapText="1"/>
    </xf>
    <xf numFmtId="14" fontId="2" fillId="0" borderId="0" xfId="0" applyNumberFormat="1" applyFont="1" applyAlignment="1">
      <alignment horizontal="center" vertical="center"/>
    </xf>
    <xf numFmtId="0" fontId="24" fillId="0" borderId="52" xfId="0" applyFont="1" applyBorder="1" applyAlignment="1">
      <alignment horizontal="center" vertical="center" wrapText="1"/>
    </xf>
    <xf numFmtId="49" fontId="12" fillId="33" borderId="27" xfId="0" applyNumberFormat="1" applyFont="1" applyFill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1" fontId="8" fillId="0" borderId="15" xfId="0" applyNumberFormat="1" applyFont="1" applyFill="1" applyBorder="1" applyAlignment="1">
      <alignment horizontal="center" vertical="center" wrapText="1"/>
    </xf>
    <xf numFmtId="14" fontId="21" fillId="33" borderId="15" xfId="0" applyNumberFormat="1" applyFont="1" applyFill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33" borderId="17" xfId="0" applyNumberFormat="1" applyFont="1" applyFill="1" applyBorder="1" applyAlignment="1">
      <alignment horizontal="center" vertical="justify"/>
    </xf>
    <xf numFmtId="1" fontId="5" fillId="33" borderId="11" xfId="0" applyNumberFormat="1" applyFont="1" applyFill="1" applyBorder="1" applyAlignment="1">
      <alignment horizontal="center" vertical="justify"/>
    </xf>
    <xf numFmtId="1" fontId="6" fillId="0" borderId="49" xfId="0" applyNumberFormat="1" applyFont="1" applyFill="1" applyBorder="1" applyAlignment="1" quotePrefix="1">
      <alignment horizontal="center" vertical="center" wrapText="1"/>
    </xf>
    <xf numFmtId="14" fontId="67" fillId="35" borderId="0" xfId="0" applyNumberFormat="1" applyFont="1" applyFill="1" applyAlignment="1">
      <alignment horizontal="left" vertical="center"/>
    </xf>
    <xf numFmtId="14" fontId="2" fillId="0" borderId="0" xfId="0" applyNumberFormat="1" applyFont="1" applyAlignment="1">
      <alignment vertical="center" wrapText="1"/>
    </xf>
    <xf numFmtId="0" fontId="0" fillId="0" borderId="0" xfId="0" applyAlignment="1" quotePrefix="1">
      <alignment/>
    </xf>
    <xf numFmtId="0" fontId="6" fillId="0" borderId="17" xfId="0" applyFont="1" applyBorder="1" applyAlignment="1" quotePrefix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6" fillId="33" borderId="40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/>
    </xf>
    <xf numFmtId="0" fontId="6" fillId="0" borderId="59" xfId="0" applyFont="1" applyBorder="1" applyAlignment="1">
      <alignment horizontal="left" wrapText="1"/>
    </xf>
    <xf numFmtId="49" fontId="20" fillId="33" borderId="14" xfId="0" applyNumberFormat="1" applyFont="1" applyFill="1" applyBorder="1" applyAlignment="1">
      <alignment horizontal="center" vertical="center" wrapText="1"/>
    </xf>
    <xf numFmtId="14" fontId="21" fillId="35" borderId="14" xfId="0" applyNumberFormat="1" applyFont="1" applyFill="1" applyBorder="1" applyAlignment="1">
      <alignment horizontal="center" vertical="center" wrapText="1"/>
    </xf>
    <xf numFmtId="204" fontId="2" fillId="33" borderId="14" xfId="0" applyNumberFormat="1" applyFont="1" applyFill="1" applyBorder="1" applyAlignment="1">
      <alignment horizontal="center" vertical="center"/>
    </xf>
    <xf numFmtId="14" fontId="2" fillId="35" borderId="14" xfId="0" applyNumberFormat="1" applyFont="1" applyFill="1" applyBorder="1" applyAlignment="1">
      <alignment horizontal="center" vertical="center"/>
    </xf>
    <xf numFmtId="204" fontId="2" fillId="33" borderId="26" xfId="0" applyNumberFormat="1" applyFont="1" applyFill="1" applyBorder="1" applyAlignment="1">
      <alignment horizontal="center" vertical="center"/>
    </xf>
    <xf numFmtId="204" fontId="2" fillId="33" borderId="27" xfId="0" applyNumberFormat="1" applyFont="1" applyFill="1" applyBorder="1" applyAlignment="1">
      <alignment horizontal="center" vertical="center"/>
    </xf>
    <xf numFmtId="204" fontId="2" fillId="33" borderId="37" xfId="0" applyNumberFormat="1" applyFont="1" applyFill="1" applyBorder="1" applyAlignment="1">
      <alignment horizontal="center" vertical="center"/>
    </xf>
    <xf numFmtId="204" fontId="2" fillId="33" borderId="47" xfId="0" applyNumberFormat="1" applyFont="1" applyFill="1" applyBorder="1" applyAlignment="1">
      <alignment horizontal="center" vertical="center"/>
    </xf>
    <xf numFmtId="204" fontId="2" fillId="33" borderId="15" xfId="0" applyNumberFormat="1" applyFont="1" applyFill="1" applyBorder="1" applyAlignment="1">
      <alignment horizontal="center" vertical="center"/>
    </xf>
    <xf numFmtId="14" fontId="13" fillId="0" borderId="0" xfId="0" applyNumberFormat="1" applyFont="1" applyAlignment="1">
      <alignment vertical="center"/>
    </xf>
    <xf numFmtId="0" fontId="29" fillId="0" borderId="14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1" fontId="8" fillId="35" borderId="11" xfId="0" applyNumberFormat="1" applyFont="1" applyFill="1" applyBorder="1" applyAlignment="1">
      <alignment horizontal="center" vertical="top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justify" vertical="center" wrapText="1"/>
    </xf>
    <xf numFmtId="0" fontId="21" fillId="0" borderId="17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/>
    </xf>
    <xf numFmtId="0" fontId="8" fillId="0" borderId="5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24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1" fontId="24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1" fontId="6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right" vertical="center" wrapText="1"/>
    </xf>
    <xf numFmtId="0" fontId="0" fillId="0" borderId="52" xfId="0" applyBorder="1" applyAlignment="1">
      <alignment/>
    </xf>
    <xf numFmtId="0" fontId="8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17" xfId="0" applyFont="1" applyFill="1" applyBorder="1" applyAlignment="1">
      <alignment horizontal="left" wrapText="1"/>
    </xf>
    <xf numFmtId="0" fontId="24" fillId="0" borderId="17" xfId="0" applyFont="1" applyBorder="1" applyAlignment="1">
      <alignment horizontal="left" vertical="center" wrapText="1"/>
    </xf>
    <xf numFmtId="0" fontId="0" fillId="0" borderId="49" xfId="0" applyBorder="1" applyAlignment="1">
      <alignment/>
    </xf>
    <xf numFmtId="0" fontId="6" fillId="0" borderId="17" xfId="0" applyFont="1" applyFill="1" applyBorder="1" applyAlignment="1">
      <alignment horizontal="left" vertical="center" wrapText="1"/>
    </xf>
    <xf numFmtId="0" fontId="24" fillId="0" borderId="17" xfId="0" applyFont="1" applyBorder="1" applyAlignment="1">
      <alignment horizontal="justify" vertical="center" wrapText="1"/>
    </xf>
    <xf numFmtId="0" fontId="21" fillId="0" borderId="6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justify" vertical="center" wrapText="1"/>
    </xf>
    <xf numFmtId="0" fontId="6" fillId="0" borderId="27" xfId="0" applyFont="1" applyBorder="1" applyAlignment="1">
      <alignment horizontal="left" vertical="center" wrapText="1"/>
    </xf>
    <xf numFmtId="0" fontId="21" fillId="0" borderId="47" xfId="0" applyFont="1" applyBorder="1" applyAlignment="1">
      <alignment horizontal="justify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wrapText="1"/>
    </xf>
    <xf numFmtId="0" fontId="21" fillId="33" borderId="41" xfId="0" applyFont="1" applyFill="1" applyBorder="1" applyAlignment="1">
      <alignment horizontal="center" vertical="center" wrapText="1"/>
    </xf>
    <xf numFmtId="0" fontId="21" fillId="33" borderId="69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justify"/>
    </xf>
    <xf numFmtId="0" fontId="21" fillId="34" borderId="70" xfId="0" applyFont="1" applyFill="1" applyBorder="1" applyAlignment="1">
      <alignment horizontal="center" vertical="justify"/>
    </xf>
    <xf numFmtId="0" fontId="8" fillId="34" borderId="23" xfId="0" applyFont="1" applyFill="1" applyBorder="1" applyAlignment="1">
      <alignment horizontal="center" vertical="justify"/>
    </xf>
    <xf numFmtId="0" fontId="11" fillId="0" borderId="29" xfId="0" applyFont="1" applyFill="1" applyBorder="1" applyAlignment="1">
      <alignment vertical="center" wrapText="1" shrinkToFit="1"/>
    </xf>
    <xf numFmtId="1" fontId="5" fillId="34" borderId="29" xfId="0" applyNumberFormat="1" applyFont="1" applyFill="1" applyBorder="1" applyAlignment="1">
      <alignment horizontal="center"/>
    </xf>
    <xf numFmtId="1" fontId="8" fillId="0" borderId="59" xfId="0" applyNumberFormat="1" applyFont="1" applyFill="1" applyBorder="1" applyAlignment="1">
      <alignment horizontal="center" vertical="center"/>
    </xf>
    <xf numFmtId="0" fontId="26" fillId="32" borderId="26" xfId="0" applyFont="1" applyFill="1" applyBorder="1" applyAlignment="1">
      <alignment horizontal="center" vertical="center" wrapText="1"/>
    </xf>
    <xf numFmtId="1" fontId="25" fillId="32" borderId="10" xfId="0" applyNumberFormat="1" applyFont="1" applyFill="1" applyBorder="1" applyAlignment="1">
      <alignment horizontal="center"/>
    </xf>
    <xf numFmtId="1" fontId="5" fillId="33" borderId="58" xfId="0" applyNumberFormat="1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49" fontId="12" fillId="33" borderId="15" xfId="0" applyNumberFormat="1" applyFont="1" applyFill="1" applyBorder="1" applyAlignment="1">
      <alignment horizontal="center" vertical="center" wrapText="1"/>
    </xf>
    <xf numFmtId="14" fontId="18" fillId="33" borderId="18" xfId="0" applyNumberFormat="1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justify" wrapText="1"/>
    </xf>
    <xf numFmtId="0" fontId="8" fillId="34" borderId="24" xfId="0" applyFont="1" applyFill="1" applyBorder="1" applyAlignment="1">
      <alignment horizontal="center" vertical="justify"/>
    </xf>
    <xf numFmtId="0" fontId="8" fillId="0" borderId="0" xfId="0" applyFont="1" applyFill="1" applyBorder="1" applyAlignment="1">
      <alignment vertical="center" wrapText="1" shrinkToFit="1"/>
    </xf>
    <xf numFmtId="0" fontId="8" fillId="33" borderId="59" xfId="0" applyFont="1" applyFill="1" applyBorder="1" applyAlignment="1">
      <alignment horizontal="center" vertical="justify"/>
    </xf>
    <xf numFmtId="0" fontId="8" fillId="33" borderId="59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0" fillId="0" borderId="50" xfId="0" applyBorder="1" applyAlignment="1">
      <alignment/>
    </xf>
    <xf numFmtId="0" fontId="24" fillId="0" borderId="17" xfId="0" applyFont="1" applyBorder="1" applyAlignment="1">
      <alignment vertical="center"/>
    </xf>
    <xf numFmtId="0" fontId="5" fillId="35" borderId="11" xfId="0" applyFont="1" applyFill="1" applyBorder="1" applyAlignment="1">
      <alignment horizontal="center"/>
    </xf>
    <xf numFmtId="0" fontId="6" fillId="0" borderId="7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15" fillId="33" borderId="20" xfId="0" applyFont="1" applyFill="1" applyBorder="1" applyAlignment="1" quotePrefix="1">
      <alignment horizontal="center" vertical="justify" wrapText="1"/>
    </xf>
    <xf numFmtId="1" fontId="5" fillId="35" borderId="66" xfId="0" applyNumberFormat="1" applyFont="1" applyFill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/>
    </xf>
    <xf numFmtId="1" fontId="8" fillId="33" borderId="58" xfId="0" applyNumberFormat="1" applyFont="1" applyFill="1" applyBorder="1" applyAlignment="1">
      <alignment horizontal="center" vertical="center"/>
    </xf>
    <xf numFmtId="1" fontId="10" fillId="0" borderId="58" xfId="0" applyNumberFormat="1" applyFont="1" applyBorder="1" applyAlignment="1">
      <alignment horizontal="center" vertical="center"/>
    </xf>
    <xf numFmtId="1" fontId="10" fillId="0" borderId="57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204" fontId="2" fillId="35" borderId="37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top" wrapText="1"/>
    </xf>
    <xf numFmtId="204" fontId="2" fillId="35" borderId="14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top" wrapText="1"/>
    </xf>
    <xf numFmtId="14" fontId="2" fillId="0" borderId="0" xfId="0" applyNumberFormat="1" applyFont="1" applyAlignment="1">
      <alignment vertical="center"/>
    </xf>
    <xf numFmtId="0" fontId="8" fillId="33" borderId="57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1" fontId="8" fillId="33" borderId="54" xfId="0" applyNumberFormat="1" applyFont="1" applyFill="1" applyBorder="1" applyAlignment="1">
      <alignment horizontal="center" vertical="center"/>
    </xf>
    <xf numFmtId="1" fontId="5" fillId="34" borderId="22" xfId="0" applyNumberFormat="1" applyFont="1" applyFill="1" applyBorder="1" applyAlignment="1">
      <alignment horizontal="center"/>
    </xf>
    <xf numFmtId="1" fontId="5" fillId="0" borderId="43" xfId="0" applyNumberFormat="1" applyFont="1" applyBorder="1" applyAlignment="1">
      <alignment horizontal="center" vertical="center"/>
    </xf>
    <xf numFmtId="1" fontId="5" fillId="34" borderId="22" xfId="0" applyNumberFormat="1" applyFont="1" applyFill="1" applyBorder="1" applyAlignment="1">
      <alignment horizontal="center" vertical="center"/>
    </xf>
    <xf numFmtId="1" fontId="5" fillId="34" borderId="7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4" fillId="0" borderId="17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1" fillId="33" borderId="43" xfId="0" applyFont="1" applyFill="1" applyBorder="1" applyAlignment="1">
      <alignment horizontal="center" vertical="justify"/>
    </xf>
    <xf numFmtId="0" fontId="0" fillId="0" borderId="4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22" fillId="0" borderId="0" xfId="0" applyFont="1" applyBorder="1" applyAlignment="1">
      <alignment/>
    </xf>
    <xf numFmtId="0" fontId="8" fillId="33" borderId="17" xfId="0" applyFont="1" applyFill="1" applyBorder="1" applyAlignment="1">
      <alignment horizontal="center" vertical="center" wrapText="1"/>
    </xf>
    <xf numFmtId="14" fontId="21" fillId="33" borderId="17" xfId="0" applyNumberFormat="1" applyFont="1" applyFill="1" applyBorder="1" applyAlignment="1">
      <alignment horizontal="center" vertical="center" wrapText="1"/>
    </xf>
    <xf numFmtId="14" fontId="2" fillId="35" borderId="17" xfId="0" applyNumberFormat="1" applyFont="1" applyFill="1" applyBorder="1" applyAlignment="1">
      <alignment horizontal="center" vertical="center" wrapText="1"/>
    </xf>
    <xf numFmtId="1" fontId="8" fillId="33" borderId="17" xfId="0" applyNumberFormat="1" applyFont="1" applyFill="1" applyBorder="1" applyAlignment="1">
      <alignment horizontal="center" vertical="top" wrapText="1"/>
    </xf>
    <xf numFmtId="0" fontId="5" fillId="35" borderId="17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6" fillId="0" borderId="75" xfId="0" applyFont="1" applyFill="1" applyBorder="1" applyAlignment="1">
      <alignment horizontal="center" vertical="center" wrapText="1"/>
    </xf>
    <xf numFmtId="14" fontId="21" fillId="33" borderId="17" xfId="0" applyNumberFormat="1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left" wrapText="1"/>
    </xf>
    <xf numFmtId="14" fontId="2" fillId="35" borderId="17" xfId="0" applyNumberFormat="1" applyFont="1" applyFill="1" applyBorder="1" applyAlignment="1">
      <alignment horizontal="center" vertical="center"/>
    </xf>
    <xf numFmtId="14" fontId="13" fillId="35" borderId="17" xfId="0" applyNumberFormat="1" applyFont="1" applyFill="1" applyBorder="1" applyAlignment="1">
      <alignment horizontal="center" vertical="center"/>
    </xf>
    <xf numFmtId="1" fontId="8" fillId="33" borderId="17" xfId="0" applyNumberFormat="1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justify" wrapText="1"/>
    </xf>
    <xf numFmtId="0" fontId="8" fillId="34" borderId="17" xfId="0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/>
    </xf>
    <xf numFmtId="14" fontId="2" fillId="35" borderId="17" xfId="0" applyNumberFormat="1" applyFont="1" applyFill="1" applyBorder="1" applyAlignment="1">
      <alignment vertical="center"/>
    </xf>
    <xf numFmtId="0" fontId="21" fillId="33" borderId="17" xfId="0" applyFont="1" applyFill="1" applyBorder="1" applyAlignment="1">
      <alignment horizontal="center" vertical="center" wrapText="1"/>
    </xf>
    <xf numFmtId="0" fontId="24" fillId="35" borderId="17" xfId="0" applyFont="1" applyFill="1" applyBorder="1" applyAlignment="1">
      <alignment horizontal="center" vertical="center"/>
    </xf>
    <xf numFmtId="1" fontId="8" fillId="33" borderId="17" xfId="0" applyNumberFormat="1" applyFont="1" applyFill="1" applyBorder="1" applyAlignment="1">
      <alignment horizontal="center" vertical="justify"/>
    </xf>
    <xf numFmtId="0" fontId="23" fillId="0" borderId="0" xfId="0" applyFont="1" applyBorder="1" applyAlignment="1">
      <alignment/>
    </xf>
    <xf numFmtId="0" fontId="6" fillId="0" borderId="61" xfId="0" applyFont="1" applyBorder="1" applyAlignment="1">
      <alignment horizontal="center" vertical="center" wrapText="1"/>
    </xf>
    <xf numFmtId="1" fontId="8" fillId="33" borderId="0" xfId="0" applyNumberFormat="1" applyFont="1" applyFill="1" applyBorder="1" applyAlignment="1">
      <alignment horizontal="center" vertical="top" wrapText="1"/>
    </xf>
    <xf numFmtId="1" fontId="11" fillId="0" borderId="58" xfId="0" applyNumberFormat="1" applyFont="1" applyFill="1" applyBorder="1" applyAlignment="1">
      <alignment horizontal="center" vertical="center"/>
    </xf>
    <xf numFmtId="0" fontId="16" fillId="33" borderId="47" xfId="0" applyFont="1" applyFill="1" applyBorder="1" applyAlignment="1">
      <alignment horizontal="center" vertical="center" wrapText="1"/>
    </xf>
    <xf numFmtId="1" fontId="8" fillId="0" borderId="52" xfId="0" applyNumberFormat="1" applyFont="1" applyFill="1" applyBorder="1" applyAlignment="1">
      <alignment horizontal="center" vertical="center"/>
    </xf>
    <xf numFmtId="1" fontId="8" fillId="0" borderId="34" xfId="0" applyNumberFormat="1" applyFont="1" applyFill="1" applyBorder="1" applyAlignment="1">
      <alignment horizontal="center" vertical="center"/>
    </xf>
    <xf numFmtId="1" fontId="8" fillId="0" borderId="53" xfId="0" applyNumberFormat="1" applyFont="1" applyFill="1" applyBorder="1" applyAlignment="1">
      <alignment horizontal="center" vertical="center"/>
    </xf>
    <xf numFmtId="1" fontId="8" fillId="35" borderId="34" xfId="0" applyNumberFormat="1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wrapText="1" shrinkToFi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59" xfId="0" applyFont="1" applyFill="1" applyBorder="1" applyAlignment="1">
      <alignment horizontal="center" vertical="center" wrapText="1"/>
    </xf>
    <xf numFmtId="0" fontId="8" fillId="34" borderId="73" xfId="0" applyFont="1" applyFill="1" applyBorder="1" applyAlignment="1">
      <alignment horizontal="center" vertical="justify"/>
    </xf>
    <xf numFmtId="0" fontId="8" fillId="34" borderId="22" xfId="0" applyFont="1" applyFill="1" applyBorder="1" applyAlignment="1">
      <alignment horizontal="center" vertical="justify"/>
    </xf>
    <xf numFmtId="0" fontId="21" fillId="33" borderId="51" xfId="0" applyFont="1" applyFill="1" applyBorder="1" applyAlignment="1">
      <alignment horizontal="center" vertical="center" wrapText="1"/>
    </xf>
    <xf numFmtId="0" fontId="21" fillId="33" borderId="42" xfId="0" applyFont="1" applyFill="1" applyBorder="1" applyAlignment="1">
      <alignment horizontal="center" vertical="center" wrapText="1"/>
    </xf>
    <xf numFmtId="0" fontId="21" fillId="33" borderId="41" xfId="0" applyFont="1" applyFill="1" applyBorder="1" applyAlignment="1">
      <alignment horizontal="center" vertical="center" wrapText="1"/>
    </xf>
    <xf numFmtId="0" fontId="20" fillId="33" borderId="38" xfId="0" applyFont="1" applyFill="1" applyBorder="1" applyAlignment="1">
      <alignment horizontal="center" vertical="justify" wrapText="1"/>
    </xf>
    <xf numFmtId="0" fontId="20" fillId="33" borderId="72" xfId="0" applyFont="1" applyFill="1" applyBorder="1" applyAlignment="1">
      <alignment horizontal="center" vertical="justify" wrapText="1"/>
    </xf>
    <xf numFmtId="0" fontId="20" fillId="33" borderId="75" xfId="0" applyFont="1" applyFill="1" applyBorder="1" applyAlignment="1">
      <alignment horizontal="center" vertical="justify" wrapText="1"/>
    </xf>
    <xf numFmtId="0" fontId="8" fillId="34" borderId="76" xfId="0" applyFont="1" applyFill="1" applyBorder="1" applyAlignment="1">
      <alignment horizontal="center" vertical="center" wrapText="1"/>
    </xf>
    <xf numFmtId="0" fontId="8" fillId="34" borderId="74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34" borderId="31" xfId="0" applyFont="1" applyFill="1" applyBorder="1" applyAlignment="1">
      <alignment horizontal="center" vertical="top" wrapText="1"/>
    </xf>
    <xf numFmtId="0" fontId="8" fillId="34" borderId="48" xfId="0" applyFont="1" applyFill="1" applyBorder="1" applyAlignment="1">
      <alignment horizontal="center" vertical="top" wrapText="1"/>
    </xf>
    <xf numFmtId="0" fontId="22" fillId="0" borderId="29" xfId="0" applyFont="1" applyBorder="1" applyAlignment="1">
      <alignment horizontal="center"/>
    </xf>
    <xf numFmtId="0" fontId="8" fillId="33" borderId="68" xfId="0" applyFont="1" applyFill="1" applyBorder="1" applyAlignment="1">
      <alignment horizontal="center" vertical="center" wrapText="1"/>
    </xf>
    <xf numFmtId="0" fontId="8" fillId="33" borderId="77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top" wrapText="1"/>
    </xf>
    <xf numFmtId="0" fontId="8" fillId="33" borderId="66" xfId="0" applyFont="1" applyFill="1" applyBorder="1" applyAlignment="1">
      <alignment horizontal="center" vertical="top" wrapText="1"/>
    </xf>
    <xf numFmtId="0" fontId="7" fillId="0" borderId="72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8" fillId="34" borderId="76" xfId="0" applyFont="1" applyFill="1" applyBorder="1" applyAlignment="1">
      <alignment horizontal="center" vertical="top" wrapText="1"/>
    </xf>
    <xf numFmtId="0" fontId="8" fillId="34" borderId="74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8" fillId="34" borderId="75" xfId="0" applyFont="1" applyFill="1" applyBorder="1" applyAlignment="1">
      <alignment horizontal="right" vertical="top" wrapText="1"/>
    </xf>
    <xf numFmtId="0" fontId="8" fillId="34" borderId="69" xfId="0" applyFont="1" applyFill="1" applyBorder="1" applyAlignment="1">
      <alignment horizontal="right" vertical="top" wrapText="1"/>
    </xf>
    <xf numFmtId="0" fontId="11" fillId="33" borderId="68" xfId="0" applyFont="1" applyFill="1" applyBorder="1" applyAlignment="1">
      <alignment horizontal="center" vertical="center" wrapText="1"/>
    </xf>
    <xf numFmtId="0" fontId="11" fillId="33" borderId="77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66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92"/>
  <sheetViews>
    <sheetView tabSelected="1" workbookViewId="0" topLeftCell="A1">
      <pane xSplit="2" ySplit="4" topLeftCell="E7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Y60" sqref="AY60"/>
    </sheetView>
  </sheetViews>
  <sheetFormatPr defaultColWidth="44.125" defaultRowHeight="14.25" customHeight="1"/>
  <cols>
    <col min="1" max="1" width="3.00390625" style="25" customWidth="1"/>
    <col min="2" max="2" width="24.75390625" style="84" customWidth="1"/>
    <col min="3" max="3" width="8.875" style="84" hidden="1" customWidth="1"/>
    <col min="4" max="4" width="25.75390625" style="25" hidden="1" customWidth="1"/>
    <col min="5" max="5" width="7.625" style="17" customWidth="1"/>
    <col min="6" max="6" width="8.00390625" style="17" customWidth="1"/>
    <col min="7" max="15" width="7.625" style="17" customWidth="1"/>
    <col min="16" max="20" width="7.625" style="26" customWidth="1"/>
    <col min="21" max="21" width="8.375" style="26" customWidth="1"/>
    <col min="22" max="26" width="7.625" style="26" customWidth="1"/>
    <col min="27" max="28" width="8.25390625" style="26" customWidth="1"/>
    <col min="29" max="29" width="9.00390625" style="26" customWidth="1"/>
    <col min="30" max="30" width="8.375" style="26" hidden="1" customWidth="1"/>
    <col min="31" max="31" width="8.00390625" style="26" hidden="1" customWidth="1"/>
    <col min="32" max="32" width="8.875" style="26" hidden="1" customWidth="1"/>
    <col min="33" max="33" width="8.00390625" style="26" hidden="1" customWidth="1"/>
    <col min="34" max="34" width="9.875" style="26" hidden="1" customWidth="1"/>
    <col min="35" max="36" width="8.625" style="26" hidden="1" customWidth="1"/>
    <col min="37" max="37" width="8.75390625" style="26" hidden="1" customWidth="1"/>
    <col min="38" max="38" width="8.25390625" style="26" hidden="1" customWidth="1"/>
    <col min="39" max="39" width="8.625" style="26" hidden="1" customWidth="1"/>
    <col min="40" max="40" width="9.00390625" style="26" hidden="1" customWidth="1"/>
    <col min="41" max="43" width="8.25390625" style="26" hidden="1" customWidth="1"/>
    <col min="44" max="46" width="8.75390625" style="26" hidden="1" customWidth="1"/>
    <col min="47" max="47" width="4.375" style="26" hidden="1" customWidth="1"/>
    <col min="48" max="48" width="9.875" style="26" customWidth="1"/>
    <col min="49" max="126" width="9.125" style="17" customWidth="1"/>
    <col min="127" max="160" width="9.00390625" style="17" customWidth="1"/>
    <col min="161" max="16384" width="44.125" style="17" customWidth="1"/>
  </cols>
  <sheetData>
    <row r="1" spans="1:48" s="61" customFormat="1" ht="36.75" customHeight="1" thickBot="1">
      <c r="A1" s="394" t="s">
        <v>182</v>
      </c>
      <c r="B1" s="394"/>
      <c r="C1" s="301"/>
      <c r="D1" s="301"/>
      <c r="E1" s="301"/>
      <c r="F1" s="301"/>
      <c r="G1" s="301"/>
      <c r="H1" s="301"/>
      <c r="I1" s="301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316"/>
    </row>
    <row r="2" spans="1:48" s="70" customFormat="1" ht="18.75" customHeight="1">
      <c r="A2" s="402" t="s">
        <v>0</v>
      </c>
      <c r="B2" s="399" t="s">
        <v>6</v>
      </c>
      <c r="C2" s="110"/>
      <c r="D2" s="113"/>
      <c r="E2" s="100" t="s">
        <v>4</v>
      </c>
      <c r="F2" s="101" t="s">
        <v>5</v>
      </c>
      <c r="G2" s="101" t="s">
        <v>118</v>
      </c>
      <c r="H2" s="101" t="s">
        <v>131</v>
      </c>
      <c r="I2" s="101" t="s">
        <v>132</v>
      </c>
      <c r="J2" s="101" t="s">
        <v>133</v>
      </c>
      <c r="K2" s="101" t="s">
        <v>134</v>
      </c>
      <c r="L2" s="101" t="s">
        <v>136</v>
      </c>
      <c r="M2" s="224" t="s">
        <v>139</v>
      </c>
      <c r="N2" s="102" t="s">
        <v>140</v>
      </c>
      <c r="O2" s="102" t="s">
        <v>141</v>
      </c>
      <c r="P2" s="243" t="s">
        <v>142</v>
      </c>
      <c r="Q2" s="103" t="s">
        <v>143</v>
      </c>
      <c r="R2" s="103" t="s">
        <v>144</v>
      </c>
      <c r="S2" s="103" t="s">
        <v>145</v>
      </c>
      <c r="T2" s="104" t="s">
        <v>146</v>
      </c>
      <c r="U2" s="101" t="s">
        <v>150</v>
      </c>
      <c r="V2" s="101" t="s">
        <v>183</v>
      </c>
      <c r="W2" s="101" t="s">
        <v>185</v>
      </c>
      <c r="X2" s="101" t="s">
        <v>187</v>
      </c>
      <c r="Y2" s="101" t="s">
        <v>188</v>
      </c>
      <c r="Z2" s="101" t="s">
        <v>191</v>
      </c>
      <c r="AA2" s="103" t="s">
        <v>192</v>
      </c>
      <c r="AB2" s="103" t="s">
        <v>202</v>
      </c>
      <c r="AC2" s="103" t="s">
        <v>204</v>
      </c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312"/>
      <c r="AV2" s="395" t="s">
        <v>38</v>
      </c>
    </row>
    <row r="3" spans="1:48" s="27" customFormat="1" ht="16.5" customHeight="1">
      <c r="A3" s="403"/>
      <c r="B3" s="400"/>
      <c r="C3" s="175"/>
      <c r="D3" s="82" t="s">
        <v>30</v>
      </c>
      <c r="E3" s="81">
        <v>44167</v>
      </c>
      <c r="F3" s="48">
        <v>44180</v>
      </c>
      <c r="G3" s="48">
        <v>44189</v>
      </c>
      <c r="H3" s="48">
        <v>44215</v>
      </c>
      <c r="I3" s="48">
        <v>44266</v>
      </c>
      <c r="J3" s="48">
        <v>44349</v>
      </c>
      <c r="K3" s="48">
        <v>44351</v>
      </c>
      <c r="L3" s="48">
        <v>44427</v>
      </c>
      <c r="M3" s="235">
        <v>44512</v>
      </c>
      <c r="N3" s="48">
        <v>44547</v>
      </c>
      <c r="O3" s="49">
        <v>44553</v>
      </c>
      <c r="P3" s="48">
        <v>44607</v>
      </c>
      <c r="Q3" s="48">
        <v>44625</v>
      </c>
      <c r="R3" s="48">
        <v>44701</v>
      </c>
      <c r="S3" s="48">
        <v>44785</v>
      </c>
      <c r="T3" s="48">
        <v>44813</v>
      </c>
      <c r="U3" s="48">
        <v>44869</v>
      </c>
      <c r="V3" s="48">
        <v>44918</v>
      </c>
      <c r="W3" s="48">
        <v>45002</v>
      </c>
      <c r="X3" s="48">
        <v>45026</v>
      </c>
      <c r="Y3" s="48">
        <v>45100</v>
      </c>
      <c r="Z3" s="48">
        <v>45191</v>
      </c>
      <c r="AA3" s="48">
        <v>45282</v>
      </c>
      <c r="AB3" s="48">
        <v>45338</v>
      </c>
      <c r="AC3" s="48">
        <v>45408</v>
      </c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313"/>
      <c r="AV3" s="396"/>
    </row>
    <row r="4" spans="1:48" ht="14.25" customHeight="1" thickBot="1">
      <c r="A4" s="404"/>
      <c r="B4" s="401"/>
      <c r="C4" s="297"/>
      <c r="D4" s="296"/>
      <c r="E4" s="209">
        <v>1</v>
      </c>
      <c r="F4" s="177">
        <v>1</v>
      </c>
      <c r="G4" s="177">
        <v>1</v>
      </c>
      <c r="H4" s="177">
        <v>1</v>
      </c>
      <c r="I4" s="177">
        <v>1</v>
      </c>
      <c r="J4" s="177">
        <v>1</v>
      </c>
      <c r="K4" s="177">
        <v>1</v>
      </c>
      <c r="L4" s="177">
        <v>1</v>
      </c>
      <c r="M4" s="177">
        <v>1</v>
      </c>
      <c r="N4" s="177">
        <v>1</v>
      </c>
      <c r="O4" s="177">
        <v>1</v>
      </c>
      <c r="P4" s="177">
        <v>1</v>
      </c>
      <c r="Q4" s="177">
        <v>1</v>
      </c>
      <c r="R4" s="177">
        <v>1</v>
      </c>
      <c r="S4" s="177">
        <v>1</v>
      </c>
      <c r="T4" s="177">
        <v>1</v>
      </c>
      <c r="U4" s="177">
        <v>1</v>
      </c>
      <c r="V4" s="177">
        <v>1</v>
      </c>
      <c r="W4" s="331">
        <v>1</v>
      </c>
      <c r="X4" s="177">
        <v>1</v>
      </c>
      <c r="Y4" s="177">
        <v>1</v>
      </c>
      <c r="Z4" s="177">
        <v>1</v>
      </c>
      <c r="AA4" s="177">
        <v>1</v>
      </c>
      <c r="AB4" s="177">
        <v>1</v>
      </c>
      <c r="AC4" s="177">
        <v>1</v>
      </c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314"/>
      <c r="AV4" s="317">
        <f>SUM(E4:AU4)</f>
        <v>25</v>
      </c>
    </row>
    <row r="5" spans="1:48" s="72" customFormat="1" ht="49.5" customHeight="1">
      <c r="A5" s="289">
        <v>1</v>
      </c>
      <c r="B5" s="290" t="s">
        <v>12</v>
      </c>
      <c r="C5" s="291" t="s">
        <v>83</v>
      </c>
      <c r="D5" s="292" t="s">
        <v>80</v>
      </c>
      <c r="E5" s="210">
        <v>1</v>
      </c>
      <c r="F5" s="28">
        <v>1</v>
      </c>
      <c r="G5" s="28">
        <v>1</v>
      </c>
      <c r="H5" s="28">
        <v>1</v>
      </c>
      <c r="I5" s="28">
        <v>1</v>
      </c>
      <c r="J5" s="28">
        <v>1</v>
      </c>
      <c r="K5" s="28">
        <v>1</v>
      </c>
      <c r="L5" s="28">
        <v>1</v>
      </c>
      <c r="M5" s="28">
        <v>1</v>
      </c>
      <c r="N5" s="28">
        <v>1</v>
      </c>
      <c r="O5" s="28">
        <v>1</v>
      </c>
      <c r="P5" s="28">
        <v>1</v>
      </c>
      <c r="Q5" s="28">
        <v>1</v>
      </c>
      <c r="R5" s="28">
        <v>1</v>
      </c>
      <c r="S5" s="28">
        <v>1</v>
      </c>
      <c r="T5" s="28">
        <v>1</v>
      </c>
      <c r="U5" s="28">
        <v>1</v>
      </c>
      <c r="V5" s="28">
        <v>1</v>
      </c>
      <c r="W5" s="28">
        <v>1</v>
      </c>
      <c r="X5" s="28">
        <v>1</v>
      </c>
      <c r="Y5" s="28">
        <v>1</v>
      </c>
      <c r="Z5" s="28">
        <v>1</v>
      </c>
      <c r="AA5" s="28">
        <v>1</v>
      </c>
      <c r="AB5" s="28">
        <v>1</v>
      </c>
      <c r="AC5" s="28">
        <v>1</v>
      </c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307"/>
      <c r="AV5" s="318">
        <f>SUM(E5:AU5)</f>
        <v>25</v>
      </c>
    </row>
    <row r="6" spans="1:48" s="72" customFormat="1" ht="49.5" customHeight="1">
      <c r="A6" s="293">
        <f>A5+1</f>
        <v>2</v>
      </c>
      <c r="B6" s="262" t="s">
        <v>13</v>
      </c>
      <c r="C6" s="90" t="s">
        <v>83</v>
      </c>
      <c r="D6" s="212" t="s">
        <v>78</v>
      </c>
      <c r="E6" s="210">
        <v>1</v>
      </c>
      <c r="F6" s="28">
        <v>1</v>
      </c>
      <c r="G6" s="28">
        <v>1</v>
      </c>
      <c r="H6" s="28"/>
      <c r="I6" s="28">
        <v>1</v>
      </c>
      <c r="J6" s="28">
        <v>1</v>
      </c>
      <c r="K6" s="28">
        <v>1</v>
      </c>
      <c r="L6" s="28">
        <v>1</v>
      </c>
      <c r="M6" s="28">
        <v>1</v>
      </c>
      <c r="N6" s="28">
        <v>1</v>
      </c>
      <c r="O6" s="28">
        <v>1</v>
      </c>
      <c r="P6" s="28">
        <v>1</v>
      </c>
      <c r="Q6" s="28">
        <v>1</v>
      </c>
      <c r="R6" s="28">
        <v>1</v>
      </c>
      <c r="S6" s="28">
        <v>1</v>
      </c>
      <c r="T6" s="28">
        <v>1</v>
      </c>
      <c r="U6" s="28">
        <v>1</v>
      </c>
      <c r="V6" s="28">
        <v>1</v>
      </c>
      <c r="W6" s="28"/>
      <c r="X6" s="28">
        <v>1</v>
      </c>
      <c r="Y6" s="28">
        <v>1</v>
      </c>
      <c r="Z6" s="28">
        <v>1</v>
      </c>
      <c r="AA6" s="28">
        <v>1</v>
      </c>
      <c r="AB6" s="28">
        <v>1</v>
      </c>
      <c r="AC6" s="28">
        <v>1</v>
      </c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308"/>
      <c r="AV6" s="318">
        <f aca="true" t="shared" si="0" ref="AV6:AV67">SUM(E6:AU6)</f>
        <v>23</v>
      </c>
    </row>
    <row r="7" spans="1:48" s="72" customFormat="1" ht="49.5" customHeight="1">
      <c r="A7" s="293">
        <f aca="true" t="shared" si="1" ref="A7:A68">A6+1</f>
        <v>3</v>
      </c>
      <c r="B7" s="262" t="s">
        <v>194</v>
      </c>
      <c r="C7" s="90"/>
      <c r="D7" s="212" t="s">
        <v>81</v>
      </c>
      <c r="E7" s="210" t="s">
        <v>117</v>
      </c>
      <c r="F7" s="210" t="s">
        <v>117</v>
      </c>
      <c r="G7" s="210" t="s">
        <v>117</v>
      </c>
      <c r="H7" s="210" t="s">
        <v>117</v>
      </c>
      <c r="I7" s="210" t="s">
        <v>117</v>
      </c>
      <c r="J7" s="210" t="s">
        <v>117</v>
      </c>
      <c r="K7" s="210" t="s">
        <v>117</v>
      </c>
      <c r="L7" s="210" t="s">
        <v>117</v>
      </c>
      <c r="M7" s="210" t="s">
        <v>117</v>
      </c>
      <c r="N7" s="210" t="s">
        <v>117</v>
      </c>
      <c r="O7" s="210" t="s">
        <v>117</v>
      </c>
      <c r="P7" s="210" t="s">
        <v>117</v>
      </c>
      <c r="Q7" s="210" t="s">
        <v>117</v>
      </c>
      <c r="R7" s="210" t="s">
        <v>117</v>
      </c>
      <c r="S7" s="210" t="s">
        <v>117</v>
      </c>
      <c r="T7" s="210" t="s">
        <v>117</v>
      </c>
      <c r="U7" s="210" t="s">
        <v>117</v>
      </c>
      <c r="V7" s="210" t="s">
        <v>117</v>
      </c>
      <c r="W7" s="210" t="s">
        <v>117</v>
      </c>
      <c r="X7" s="210" t="s">
        <v>117</v>
      </c>
      <c r="Y7" s="210" t="s">
        <v>117</v>
      </c>
      <c r="Z7" s="210" t="s">
        <v>117</v>
      </c>
      <c r="AA7" s="28">
        <v>1</v>
      </c>
      <c r="AB7" s="28">
        <v>1</v>
      </c>
      <c r="AC7" s="28">
        <v>1</v>
      </c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308"/>
      <c r="AV7" s="318">
        <f t="shared" si="0"/>
        <v>3</v>
      </c>
    </row>
    <row r="8" spans="1:48" s="72" customFormat="1" ht="49.5" customHeight="1">
      <c r="A8" s="293">
        <f t="shared" si="1"/>
        <v>4</v>
      </c>
      <c r="B8" s="264" t="s">
        <v>152</v>
      </c>
      <c r="C8" s="260"/>
      <c r="D8" s="213" t="s">
        <v>79</v>
      </c>
      <c r="E8" s="344" t="s">
        <v>117</v>
      </c>
      <c r="F8" s="337" t="s">
        <v>117</v>
      </c>
      <c r="G8" s="337" t="s">
        <v>117</v>
      </c>
      <c r="H8" s="337" t="s">
        <v>117</v>
      </c>
      <c r="I8" s="337" t="s">
        <v>117</v>
      </c>
      <c r="J8" s="337" t="s">
        <v>117</v>
      </c>
      <c r="K8" s="337" t="s">
        <v>117</v>
      </c>
      <c r="L8" s="337" t="s">
        <v>117</v>
      </c>
      <c r="M8" s="337" t="s">
        <v>117</v>
      </c>
      <c r="N8" s="337" t="s">
        <v>117</v>
      </c>
      <c r="O8" s="337" t="s">
        <v>117</v>
      </c>
      <c r="P8" s="337" t="s">
        <v>117</v>
      </c>
      <c r="Q8" s="337" t="s">
        <v>117</v>
      </c>
      <c r="R8" s="337" t="s">
        <v>117</v>
      </c>
      <c r="S8" s="337" t="s">
        <v>117</v>
      </c>
      <c r="T8" s="337" t="s">
        <v>117</v>
      </c>
      <c r="U8" s="337">
        <v>1</v>
      </c>
      <c r="V8" s="337">
        <v>1</v>
      </c>
      <c r="W8" s="261"/>
      <c r="X8" s="261"/>
      <c r="Y8" s="337">
        <v>1</v>
      </c>
      <c r="Z8" s="337">
        <v>1</v>
      </c>
      <c r="AA8" s="337"/>
      <c r="AB8" s="337"/>
      <c r="AC8" s="337">
        <v>1</v>
      </c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309"/>
      <c r="AV8" s="318">
        <f t="shared" si="0"/>
        <v>5</v>
      </c>
    </row>
    <row r="9" spans="1:48" s="72" customFormat="1" ht="49.5" customHeight="1">
      <c r="A9" s="293">
        <f t="shared" si="1"/>
        <v>5</v>
      </c>
      <c r="B9" s="262" t="s">
        <v>71</v>
      </c>
      <c r="C9" s="90"/>
      <c r="D9" s="213" t="s">
        <v>82</v>
      </c>
      <c r="E9" s="210">
        <v>1</v>
      </c>
      <c r="F9" s="28">
        <v>1</v>
      </c>
      <c r="G9" s="28">
        <v>1</v>
      </c>
      <c r="H9" s="28">
        <v>1</v>
      </c>
      <c r="I9" s="28">
        <v>1</v>
      </c>
      <c r="J9" s="28">
        <v>1</v>
      </c>
      <c r="K9" s="28">
        <v>1</v>
      </c>
      <c r="L9" s="28">
        <v>1</v>
      </c>
      <c r="M9" s="28">
        <v>1</v>
      </c>
      <c r="N9" s="28">
        <v>1</v>
      </c>
      <c r="O9" s="28">
        <v>1</v>
      </c>
      <c r="P9" s="28">
        <v>1</v>
      </c>
      <c r="Q9" s="28">
        <v>1</v>
      </c>
      <c r="R9" s="28">
        <v>1</v>
      </c>
      <c r="S9" s="28">
        <v>1</v>
      </c>
      <c r="T9" s="28">
        <v>1</v>
      </c>
      <c r="U9" s="28">
        <v>1</v>
      </c>
      <c r="V9" s="28">
        <v>1</v>
      </c>
      <c r="W9" s="28">
        <v>1</v>
      </c>
      <c r="X9" s="28">
        <v>1</v>
      </c>
      <c r="Y9" s="28">
        <v>1</v>
      </c>
      <c r="Z9" s="28">
        <v>1</v>
      </c>
      <c r="AA9" s="28">
        <v>1</v>
      </c>
      <c r="AB9" s="28">
        <v>1</v>
      </c>
      <c r="AC9" s="28">
        <v>1</v>
      </c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308"/>
      <c r="AV9" s="318">
        <f t="shared" si="0"/>
        <v>25</v>
      </c>
    </row>
    <row r="10" spans="1:48" s="72" customFormat="1" ht="49.5" customHeight="1">
      <c r="A10" s="293">
        <f t="shared" si="1"/>
        <v>6</v>
      </c>
      <c r="B10" s="262" t="s">
        <v>14</v>
      </c>
      <c r="C10" s="90"/>
      <c r="D10" s="212" t="s">
        <v>33</v>
      </c>
      <c r="E10" s="210">
        <v>1</v>
      </c>
      <c r="F10" s="28">
        <v>1</v>
      </c>
      <c r="G10" s="28">
        <v>1</v>
      </c>
      <c r="H10" s="28">
        <v>1</v>
      </c>
      <c r="I10" s="28">
        <v>1</v>
      </c>
      <c r="J10" s="28">
        <v>1</v>
      </c>
      <c r="K10" s="28">
        <v>1</v>
      </c>
      <c r="L10" s="28">
        <v>1</v>
      </c>
      <c r="M10" s="28"/>
      <c r="N10" s="28">
        <v>1</v>
      </c>
      <c r="O10" s="28">
        <v>1</v>
      </c>
      <c r="P10" s="28">
        <v>1</v>
      </c>
      <c r="Q10" s="28">
        <v>1</v>
      </c>
      <c r="R10" s="28">
        <v>1</v>
      </c>
      <c r="S10" s="28">
        <v>1</v>
      </c>
      <c r="T10" s="28">
        <v>1</v>
      </c>
      <c r="U10" s="28">
        <v>1</v>
      </c>
      <c r="V10" s="28">
        <v>1</v>
      </c>
      <c r="W10" s="28">
        <v>1</v>
      </c>
      <c r="X10" s="28">
        <v>1</v>
      </c>
      <c r="Y10" s="28">
        <v>1</v>
      </c>
      <c r="Z10" s="28">
        <v>1</v>
      </c>
      <c r="AA10" s="28">
        <v>1</v>
      </c>
      <c r="AB10" s="28">
        <v>1</v>
      </c>
      <c r="AC10" s="28">
        <v>1</v>
      </c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308"/>
      <c r="AV10" s="318">
        <f t="shared" si="0"/>
        <v>24</v>
      </c>
    </row>
    <row r="11" spans="1:48" s="72" customFormat="1" ht="49.5" customHeight="1">
      <c r="A11" s="293">
        <f t="shared" si="1"/>
        <v>7</v>
      </c>
      <c r="B11" s="262" t="s">
        <v>55</v>
      </c>
      <c r="C11" s="90" t="s">
        <v>84</v>
      </c>
      <c r="D11" s="212" t="s">
        <v>78</v>
      </c>
      <c r="E11" s="210">
        <v>1</v>
      </c>
      <c r="F11" s="28">
        <v>1</v>
      </c>
      <c r="G11" s="28">
        <v>1</v>
      </c>
      <c r="H11" s="28">
        <v>1</v>
      </c>
      <c r="I11" s="28">
        <v>1</v>
      </c>
      <c r="J11" s="28">
        <v>1</v>
      </c>
      <c r="K11" s="28">
        <v>1</v>
      </c>
      <c r="L11" s="28">
        <v>1</v>
      </c>
      <c r="M11" s="28">
        <v>1</v>
      </c>
      <c r="N11" s="28">
        <v>1</v>
      </c>
      <c r="O11" s="28"/>
      <c r="P11" s="28">
        <v>1</v>
      </c>
      <c r="Q11" s="28">
        <v>1</v>
      </c>
      <c r="R11" s="28">
        <v>1</v>
      </c>
      <c r="S11" s="28">
        <v>1</v>
      </c>
      <c r="T11" s="28"/>
      <c r="U11" s="28">
        <v>1</v>
      </c>
      <c r="V11" s="28"/>
      <c r="W11" s="28"/>
      <c r="X11" s="28"/>
      <c r="Y11" s="28"/>
      <c r="Z11" s="28"/>
      <c r="AA11" s="28"/>
      <c r="AB11" s="442"/>
      <c r="AC11" s="443" t="s">
        <v>205</v>
      </c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308"/>
      <c r="AV11" s="318">
        <f t="shared" si="0"/>
        <v>15</v>
      </c>
    </row>
    <row r="12" spans="1:48" s="72" customFormat="1" ht="49.5" customHeight="1">
      <c r="A12" s="293">
        <f t="shared" si="1"/>
        <v>8</v>
      </c>
      <c r="B12" s="262" t="s">
        <v>15</v>
      </c>
      <c r="C12" s="90" t="s">
        <v>83</v>
      </c>
      <c r="D12" s="212" t="s">
        <v>33</v>
      </c>
      <c r="E12" s="210">
        <v>1</v>
      </c>
      <c r="F12" s="28"/>
      <c r="G12" s="28">
        <v>1</v>
      </c>
      <c r="H12" s="28">
        <v>1</v>
      </c>
      <c r="I12" s="28">
        <v>1</v>
      </c>
      <c r="J12" s="28">
        <v>1</v>
      </c>
      <c r="K12" s="28">
        <v>1</v>
      </c>
      <c r="L12" s="28">
        <v>1</v>
      </c>
      <c r="M12" s="28">
        <v>1</v>
      </c>
      <c r="N12" s="28">
        <v>1</v>
      </c>
      <c r="O12" s="28">
        <v>1</v>
      </c>
      <c r="P12" s="28">
        <v>1</v>
      </c>
      <c r="Q12" s="28">
        <v>1</v>
      </c>
      <c r="R12" s="28">
        <v>1</v>
      </c>
      <c r="S12" s="28">
        <v>1</v>
      </c>
      <c r="T12" s="28">
        <v>1</v>
      </c>
      <c r="U12" s="28">
        <v>1</v>
      </c>
      <c r="V12" s="28">
        <v>1</v>
      </c>
      <c r="W12" s="28">
        <v>1</v>
      </c>
      <c r="X12" s="28">
        <v>1</v>
      </c>
      <c r="Y12" s="28">
        <v>1</v>
      </c>
      <c r="Z12" s="28">
        <v>1</v>
      </c>
      <c r="AA12" s="28">
        <v>1</v>
      </c>
      <c r="AB12" s="28">
        <v>1</v>
      </c>
      <c r="AC12" s="28">
        <v>1</v>
      </c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308"/>
      <c r="AV12" s="318">
        <f t="shared" si="0"/>
        <v>24</v>
      </c>
    </row>
    <row r="13" spans="1:48" s="72" customFormat="1" ht="49.5" customHeight="1">
      <c r="A13" s="293">
        <f t="shared" si="1"/>
        <v>9</v>
      </c>
      <c r="B13" s="262" t="s">
        <v>16</v>
      </c>
      <c r="C13" s="90"/>
      <c r="D13" s="213" t="s">
        <v>82</v>
      </c>
      <c r="E13" s="210">
        <v>1</v>
      </c>
      <c r="F13" s="28">
        <v>1</v>
      </c>
      <c r="G13" s="28">
        <v>1</v>
      </c>
      <c r="H13" s="28">
        <v>1</v>
      </c>
      <c r="I13" s="28">
        <v>1</v>
      </c>
      <c r="J13" s="28">
        <v>1</v>
      </c>
      <c r="K13" s="28">
        <v>1</v>
      </c>
      <c r="L13" s="28">
        <v>1</v>
      </c>
      <c r="M13" s="28">
        <v>1</v>
      </c>
      <c r="N13" s="28">
        <v>1</v>
      </c>
      <c r="O13" s="28">
        <v>1</v>
      </c>
      <c r="P13" s="28">
        <v>1</v>
      </c>
      <c r="Q13" s="28">
        <v>1</v>
      </c>
      <c r="R13" s="28"/>
      <c r="S13" s="28">
        <v>1</v>
      </c>
      <c r="T13" s="28">
        <v>1</v>
      </c>
      <c r="U13" s="28">
        <v>1</v>
      </c>
      <c r="V13" s="28">
        <v>1</v>
      </c>
      <c r="W13" s="28">
        <v>1</v>
      </c>
      <c r="X13" s="28">
        <v>1</v>
      </c>
      <c r="Y13" s="28">
        <v>1</v>
      </c>
      <c r="Z13" s="28"/>
      <c r="AA13" s="28">
        <v>1</v>
      </c>
      <c r="AB13" s="28">
        <v>1</v>
      </c>
      <c r="AC13" s="28">
        <v>1</v>
      </c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308"/>
      <c r="AV13" s="318">
        <f t="shared" si="0"/>
        <v>23</v>
      </c>
    </row>
    <row r="14" spans="1:48" s="72" customFormat="1" ht="49.5" customHeight="1">
      <c r="A14" s="293">
        <f t="shared" si="1"/>
        <v>10</v>
      </c>
      <c r="B14" s="262" t="s">
        <v>17</v>
      </c>
      <c r="C14" s="90"/>
      <c r="D14" s="212" t="s">
        <v>81</v>
      </c>
      <c r="E14" s="210">
        <v>1</v>
      </c>
      <c r="F14" s="28">
        <v>1</v>
      </c>
      <c r="G14" s="28">
        <v>1</v>
      </c>
      <c r="H14" s="28"/>
      <c r="I14" s="28">
        <v>1</v>
      </c>
      <c r="J14" s="28"/>
      <c r="K14" s="28">
        <v>1</v>
      </c>
      <c r="L14" s="28">
        <v>1</v>
      </c>
      <c r="M14" s="28">
        <v>1</v>
      </c>
      <c r="N14" s="28">
        <v>1</v>
      </c>
      <c r="O14" s="28">
        <v>1</v>
      </c>
      <c r="P14" s="28">
        <v>1</v>
      </c>
      <c r="Q14" s="28"/>
      <c r="R14" s="28"/>
      <c r="S14" s="28">
        <v>1</v>
      </c>
      <c r="T14" s="28"/>
      <c r="U14" s="28"/>
      <c r="V14" s="28"/>
      <c r="W14" s="28"/>
      <c r="X14" s="28"/>
      <c r="Y14" s="28"/>
      <c r="Z14" s="28"/>
      <c r="AA14" s="28"/>
      <c r="AB14" s="28"/>
      <c r="AC14" s="28">
        <v>1</v>
      </c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308"/>
      <c r="AV14" s="318">
        <f t="shared" si="0"/>
        <v>12</v>
      </c>
    </row>
    <row r="15" spans="1:48" s="72" customFormat="1" ht="49.5" customHeight="1">
      <c r="A15" s="293">
        <f t="shared" si="1"/>
        <v>11</v>
      </c>
      <c r="B15" s="262" t="s">
        <v>46</v>
      </c>
      <c r="C15" s="90" t="s">
        <v>85</v>
      </c>
      <c r="D15" s="212" t="s">
        <v>78</v>
      </c>
      <c r="E15" s="210">
        <v>1</v>
      </c>
      <c r="F15" s="28">
        <v>1</v>
      </c>
      <c r="G15" s="28">
        <v>1</v>
      </c>
      <c r="H15" s="28">
        <v>1</v>
      </c>
      <c r="I15" s="28">
        <v>1</v>
      </c>
      <c r="J15" s="28">
        <v>1</v>
      </c>
      <c r="K15" s="28"/>
      <c r="L15" s="28">
        <v>1</v>
      </c>
      <c r="M15" s="28">
        <v>1</v>
      </c>
      <c r="N15" s="28">
        <v>1</v>
      </c>
      <c r="O15" s="28">
        <v>1</v>
      </c>
      <c r="P15" s="28">
        <v>1</v>
      </c>
      <c r="Q15" s="28">
        <v>1</v>
      </c>
      <c r="R15" s="28">
        <v>1</v>
      </c>
      <c r="S15" s="28">
        <v>1</v>
      </c>
      <c r="T15" s="28">
        <v>1</v>
      </c>
      <c r="U15" s="28">
        <v>1</v>
      </c>
      <c r="V15" s="28">
        <v>1</v>
      </c>
      <c r="W15" s="28">
        <v>1</v>
      </c>
      <c r="X15" s="28">
        <v>1</v>
      </c>
      <c r="Y15" s="28">
        <v>1</v>
      </c>
      <c r="Z15" s="28"/>
      <c r="AA15" s="28">
        <v>1</v>
      </c>
      <c r="AB15" s="28">
        <v>1</v>
      </c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308"/>
      <c r="AV15" s="318">
        <f t="shared" si="0"/>
        <v>22</v>
      </c>
    </row>
    <row r="16" spans="1:48" s="72" customFormat="1" ht="49.5" customHeight="1">
      <c r="A16" s="293">
        <f t="shared" si="1"/>
        <v>12</v>
      </c>
      <c r="B16" s="262" t="s">
        <v>172</v>
      </c>
      <c r="C16" s="90"/>
      <c r="D16" s="212" t="s">
        <v>81</v>
      </c>
      <c r="E16" s="210" t="s">
        <v>117</v>
      </c>
      <c r="F16" s="28" t="s">
        <v>117</v>
      </c>
      <c r="G16" s="28" t="s">
        <v>117</v>
      </c>
      <c r="H16" s="28" t="s">
        <v>117</v>
      </c>
      <c r="I16" s="28" t="s">
        <v>117</v>
      </c>
      <c r="J16" s="28" t="s">
        <v>117</v>
      </c>
      <c r="K16" s="28" t="s">
        <v>117</v>
      </c>
      <c r="L16" s="28" t="s">
        <v>117</v>
      </c>
      <c r="M16" s="28" t="s">
        <v>117</v>
      </c>
      <c r="N16" s="28" t="s">
        <v>117</v>
      </c>
      <c r="O16" s="28" t="s">
        <v>117</v>
      </c>
      <c r="P16" s="28" t="s">
        <v>117</v>
      </c>
      <c r="Q16" s="28" t="s">
        <v>117</v>
      </c>
      <c r="R16" s="28" t="s">
        <v>117</v>
      </c>
      <c r="S16" s="28" t="s">
        <v>117</v>
      </c>
      <c r="T16" s="28" t="s">
        <v>117</v>
      </c>
      <c r="U16" s="28">
        <v>1</v>
      </c>
      <c r="V16" s="28">
        <v>1</v>
      </c>
      <c r="W16" s="28"/>
      <c r="X16" s="28">
        <v>1</v>
      </c>
      <c r="Y16" s="28">
        <v>1</v>
      </c>
      <c r="Z16" s="28"/>
      <c r="AA16" s="28">
        <v>1</v>
      </c>
      <c r="AB16" s="28"/>
      <c r="AC16" s="28">
        <v>1</v>
      </c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308"/>
      <c r="AV16" s="318">
        <f t="shared" si="0"/>
        <v>6</v>
      </c>
    </row>
    <row r="17" spans="1:48" s="72" customFormat="1" ht="49.5" customHeight="1">
      <c r="A17" s="293">
        <f t="shared" si="1"/>
        <v>13</v>
      </c>
      <c r="B17" s="262" t="s">
        <v>39</v>
      </c>
      <c r="C17" s="90"/>
      <c r="D17" s="212" t="s">
        <v>32</v>
      </c>
      <c r="E17" s="210">
        <v>1</v>
      </c>
      <c r="F17" s="28">
        <v>1</v>
      </c>
      <c r="G17" s="28">
        <v>1</v>
      </c>
      <c r="H17" s="28">
        <v>1</v>
      </c>
      <c r="I17" s="28">
        <v>1</v>
      </c>
      <c r="J17" s="28">
        <v>1</v>
      </c>
      <c r="K17" s="28">
        <v>1</v>
      </c>
      <c r="L17" s="28">
        <v>1</v>
      </c>
      <c r="M17" s="28">
        <v>1</v>
      </c>
      <c r="N17" s="28">
        <v>1</v>
      </c>
      <c r="O17" s="28">
        <v>1</v>
      </c>
      <c r="P17" s="28">
        <v>1</v>
      </c>
      <c r="Q17" s="28">
        <v>1</v>
      </c>
      <c r="R17" s="28">
        <v>1</v>
      </c>
      <c r="S17" s="28">
        <v>1</v>
      </c>
      <c r="T17" s="28">
        <v>1</v>
      </c>
      <c r="U17" s="28">
        <v>1</v>
      </c>
      <c r="V17" s="28">
        <v>1</v>
      </c>
      <c r="W17" s="28">
        <v>1</v>
      </c>
      <c r="X17" s="28">
        <v>1</v>
      </c>
      <c r="Y17" s="28">
        <v>1</v>
      </c>
      <c r="Z17" s="28">
        <v>1</v>
      </c>
      <c r="AA17" s="28">
        <v>1</v>
      </c>
      <c r="AB17" s="28">
        <v>1</v>
      </c>
      <c r="AC17" s="28">
        <v>1</v>
      </c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308"/>
      <c r="AV17" s="318">
        <f t="shared" si="0"/>
        <v>25</v>
      </c>
    </row>
    <row r="18" spans="1:48" s="72" customFormat="1" ht="49.5" customHeight="1">
      <c r="A18" s="293">
        <f t="shared" si="1"/>
        <v>14</v>
      </c>
      <c r="B18" s="262" t="s">
        <v>18</v>
      </c>
      <c r="C18" s="90"/>
      <c r="D18" s="212" t="s">
        <v>32</v>
      </c>
      <c r="E18" s="210">
        <v>1</v>
      </c>
      <c r="F18" s="28">
        <v>1</v>
      </c>
      <c r="G18" s="28">
        <v>1</v>
      </c>
      <c r="H18" s="28">
        <v>1</v>
      </c>
      <c r="I18" s="28">
        <v>1</v>
      </c>
      <c r="J18" s="28">
        <v>1</v>
      </c>
      <c r="K18" s="28">
        <v>1</v>
      </c>
      <c r="L18" s="28">
        <v>1</v>
      </c>
      <c r="M18" s="28">
        <v>1</v>
      </c>
      <c r="N18" s="28">
        <v>1</v>
      </c>
      <c r="O18" s="28">
        <v>1</v>
      </c>
      <c r="P18" s="28">
        <v>1</v>
      </c>
      <c r="Q18" s="28">
        <v>1</v>
      </c>
      <c r="R18" s="28">
        <v>1</v>
      </c>
      <c r="S18" s="28">
        <v>1</v>
      </c>
      <c r="T18" s="28">
        <v>1</v>
      </c>
      <c r="U18" s="28">
        <v>1</v>
      </c>
      <c r="V18" s="28">
        <v>1</v>
      </c>
      <c r="W18" s="28">
        <v>1</v>
      </c>
      <c r="X18" s="28">
        <v>1</v>
      </c>
      <c r="Y18" s="28">
        <v>1</v>
      </c>
      <c r="Z18" s="28">
        <v>1</v>
      </c>
      <c r="AA18" s="28">
        <v>1</v>
      </c>
      <c r="AB18" s="28">
        <v>1</v>
      </c>
      <c r="AC18" s="28">
        <v>1</v>
      </c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308"/>
      <c r="AV18" s="318">
        <f t="shared" si="0"/>
        <v>25</v>
      </c>
    </row>
    <row r="19" spans="1:48" s="72" customFormat="1" ht="49.5" customHeight="1">
      <c r="A19" s="293">
        <f t="shared" si="1"/>
        <v>15</v>
      </c>
      <c r="B19" s="262" t="s">
        <v>66</v>
      </c>
      <c r="C19" s="90"/>
      <c r="D19" s="212" t="s">
        <v>81</v>
      </c>
      <c r="E19" s="210">
        <v>1</v>
      </c>
      <c r="F19" s="28">
        <v>1</v>
      </c>
      <c r="G19" s="28">
        <v>1</v>
      </c>
      <c r="H19" s="28"/>
      <c r="I19" s="28">
        <v>1</v>
      </c>
      <c r="J19" s="28">
        <v>1</v>
      </c>
      <c r="K19" s="28">
        <v>1</v>
      </c>
      <c r="L19" s="28"/>
      <c r="M19" s="28">
        <v>1</v>
      </c>
      <c r="N19" s="28"/>
      <c r="O19" s="28"/>
      <c r="P19" s="28">
        <v>1</v>
      </c>
      <c r="Q19" s="28">
        <v>1</v>
      </c>
      <c r="R19" s="28">
        <v>1</v>
      </c>
      <c r="S19" s="28">
        <v>1</v>
      </c>
      <c r="T19" s="28">
        <v>1</v>
      </c>
      <c r="U19" s="28">
        <v>1</v>
      </c>
      <c r="V19" s="28">
        <v>1</v>
      </c>
      <c r="W19" s="28">
        <v>1</v>
      </c>
      <c r="X19" s="28">
        <v>1</v>
      </c>
      <c r="Y19" s="28">
        <v>1</v>
      </c>
      <c r="Z19" s="28">
        <v>1</v>
      </c>
      <c r="AA19" s="28"/>
      <c r="AB19" s="28">
        <v>1</v>
      </c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308"/>
      <c r="AV19" s="318">
        <f t="shared" si="0"/>
        <v>19</v>
      </c>
    </row>
    <row r="20" spans="1:48" ht="49.5" customHeight="1">
      <c r="A20" s="293">
        <f t="shared" si="1"/>
        <v>16</v>
      </c>
      <c r="B20" s="262" t="s">
        <v>34</v>
      </c>
      <c r="C20" s="90" t="s">
        <v>86</v>
      </c>
      <c r="D20" s="212" t="s">
        <v>80</v>
      </c>
      <c r="E20" s="210">
        <v>1</v>
      </c>
      <c r="F20" s="28">
        <v>1</v>
      </c>
      <c r="G20" s="28">
        <v>1</v>
      </c>
      <c r="H20" s="28">
        <v>1</v>
      </c>
      <c r="I20" s="28">
        <v>1</v>
      </c>
      <c r="J20" s="28">
        <v>1</v>
      </c>
      <c r="K20" s="28">
        <v>1</v>
      </c>
      <c r="L20" s="28">
        <v>1</v>
      </c>
      <c r="M20" s="28">
        <v>1</v>
      </c>
      <c r="N20" s="28">
        <v>1</v>
      </c>
      <c r="O20" s="28"/>
      <c r="P20" s="28"/>
      <c r="Q20" s="28">
        <v>1</v>
      </c>
      <c r="R20" s="28"/>
      <c r="S20" s="28">
        <v>1</v>
      </c>
      <c r="T20" s="28">
        <v>1</v>
      </c>
      <c r="U20" s="28">
        <v>1</v>
      </c>
      <c r="V20" s="28"/>
      <c r="W20" s="28">
        <v>1</v>
      </c>
      <c r="X20" s="28">
        <v>1</v>
      </c>
      <c r="Y20" s="28">
        <v>1</v>
      </c>
      <c r="Z20" s="28">
        <v>1</v>
      </c>
      <c r="AA20" s="28">
        <v>1</v>
      </c>
      <c r="AB20" s="28">
        <v>1</v>
      </c>
      <c r="AC20" s="28">
        <v>1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59"/>
      <c r="AV20" s="318">
        <f t="shared" si="0"/>
        <v>21</v>
      </c>
    </row>
    <row r="21" spans="1:48" s="72" customFormat="1" ht="49.5" customHeight="1">
      <c r="A21" s="293">
        <f t="shared" si="1"/>
        <v>17</v>
      </c>
      <c r="B21" s="262" t="s">
        <v>76</v>
      </c>
      <c r="C21" s="90"/>
      <c r="D21" s="213" t="s">
        <v>82</v>
      </c>
      <c r="E21" s="210">
        <v>1</v>
      </c>
      <c r="F21" s="28">
        <v>1</v>
      </c>
      <c r="G21" s="28">
        <v>1</v>
      </c>
      <c r="H21" s="28">
        <v>1</v>
      </c>
      <c r="I21" s="28">
        <v>1</v>
      </c>
      <c r="J21" s="28">
        <v>1</v>
      </c>
      <c r="K21" s="28">
        <v>1</v>
      </c>
      <c r="L21" s="28">
        <v>1</v>
      </c>
      <c r="M21" s="28"/>
      <c r="N21" s="28">
        <v>1</v>
      </c>
      <c r="O21" s="28">
        <v>1</v>
      </c>
      <c r="P21" s="28">
        <v>1</v>
      </c>
      <c r="Q21" s="28">
        <v>1</v>
      </c>
      <c r="R21" s="28">
        <v>1</v>
      </c>
      <c r="S21" s="28">
        <v>1</v>
      </c>
      <c r="T21" s="28">
        <v>1</v>
      </c>
      <c r="U21" s="28">
        <v>1</v>
      </c>
      <c r="V21" s="28">
        <v>1</v>
      </c>
      <c r="W21" s="28">
        <v>1</v>
      </c>
      <c r="X21" s="28">
        <v>1</v>
      </c>
      <c r="Y21" s="28">
        <v>1</v>
      </c>
      <c r="Z21" s="28">
        <v>1</v>
      </c>
      <c r="AA21" s="28">
        <v>1</v>
      </c>
      <c r="AB21" s="28">
        <v>1</v>
      </c>
      <c r="AC21" s="28">
        <v>1</v>
      </c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308"/>
      <c r="AV21" s="318">
        <f t="shared" si="0"/>
        <v>24</v>
      </c>
    </row>
    <row r="22" spans="1:48" s="72" customFormat="1" ht="49.5" customHeight="1">
      <c r="A22" s="293">
        <f t="shared" si="1"/>
        <v>18</v>
      </c>
      <c r="B22" s="262" t="s">
        <v>19</v>
      </c>
      <c r="C22" s="90"/>
      <c r="D22" s="212" t="s">
        <v>32</v>
      </c>
      <c r="E22" s="210">
        <v>1</v>
      </c>
      <c r="F22" s="28">
        <v>1</v>
      </c>
      <c r="G22" s="28">
        <v>1</v>
      </c>
      <c r="H22" s="28">
        <v>1</v>
      </c>
      <c r="I22" s="28">
        <v>1</v>
      </c>
      <c r="J22" s="28">
        <v>1</v>
      </c>
      <c r="K22" s="28">
        <v>1</v>
      </c>
      <c r="L22" s="28">
        <v>1</v>
      </c>
      <c r="M22" s="28">
        <v>1</v>
      </c>
      <c r="N22" s="28">
        <v>1</v>
      </c>
      <c r="O22" s="28">
        <v>1</v>
      </c>
      <c r="P22" s="28">
        <v>1</v>
      </c>
      <c r="Q22" s="28">
        <v>1</v>
      </c>
      <c r="R22" s="28">
        <v>1</v>
      </c>
      <c r="S22" s="28">
        <v>1</v>
      </c>
      <c r="T22" s="28">
        <v>1</v>
      </c>
      <c r="U22" s="28">
        <v>1</v>
      </c>
      <c r="V22" s="28">
        <v>1</v>
      </c>
      <c r="W22" s="28">
        <v>1</v>
      </c>
      <c r="X22" s="28">
        <v>1</v>
      </c>
      <c r="Y22" s="28"/>
      <c r="Z22" s="28">
        <v>1</v>
      </c>
      <c r="AA22" s="28">
        <v>1</v>
      </c>
      <c r="AB22" s="28">
        <v>1</v>
      </c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308"/>
      <c r="AV22" s="318">
        <f t="shared" si="0"/>
        <v>23</v>
      </c>
    </row>
    <row r="23" spans="1:48" s="72" customFormat="1" ht="49.5" customHeight="1">
      <c r="A23" s="293">
        <f t="shared" si="1"/>
        <v>19</v>
      </c>
      <c r="B23" s="262" t="s">
        <v>68</v>
      </c>
      <c r="C23" s="90"/>
      <c r="D23" s="213" t="s">
        <v>82</v>
      </c>
      <c r="E23" s="210">
        <v>1</v>
      </c>
      <c r="F23" s="28">
        <v>1</v>
      </c>
      <c r="G23" s="28">
        <v>1</v>
      </c>
      <c r="H23" s="28">
        <v>1</v>
      </c>
      <c r="I23" s="28">
        <v>1</v>
      </c>
      <c r="J23" s="28">
        <v>1</v>
      </c>
      <c r="K23" s="28"/>
      <c r="L23" s="28">
        <v>1</v>
      </c>
      <c r="M23" s="28">
        <v>1</v>
      </c>
      <c r="N23" s="28">
        <v>1</v>
      </c>
      <c r="O23" s="28">
        <v>1</v>
      </c>
      <c r="P23" s="28">
        <v>1</v>
      </c>
      <c r="Q23" s="28">
        <v>1</v>
      </c>
      <c r="R23" s="28">
        <v>1</v>
      </c>
      <c r="S23" s="28">
        <v>1</v>
      </c>
      <c r="T23" s="28">
        <v>1</v>
      </c>
      <c r="U23" s="28">
        <v>1</v>
      </c>
      <c r="V23" s="28">
        <v>1</v>
      </c>
      <c r="W23" s="28">
        <v>1</v>
      </c>
      <c r="X23" s="28"/>
      <c r="Y23" s="28">
        <v>1</v>
      </c>
      <c r="Z23" s="28">
        <v>1</v>
      </c>
      <c r="AA23" s="28"/>
      <c r="AB23" s="28">
        <v>1</v>
      </c>
      <c r="AC23" s="28">
        <v>1</v>
      </c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308"/>
      <c r="AV23" s="318">
        <f t="shared" si="0"/>
        <v>22</v>
      </c>
    </row>
    <row r="24" spans="1:48" s="72" customFormat="1" ht="49.5" customHeight="1">
      <c r="A24" s="293">
        <f t="shared" si="1"/>
        <v>20</v>
      </c>
      <c r="B24" s="262" t="s">
        <v>43</v>
      </c>
      <c r="C24" s="90" t="s">
        <v>88</v>
      </c>
      <c r="D24" s="212" t="s">
        <v>78</v>
      </c>
      <c r="E24" s="210">
        <v>1</v>
      </c>
      <c r="F24" s="28">
        <v>1</v>
      </c>
      <c r="G24" s="28">
        <v>1</v>
      </c>
      <c r="H24" s="28">
        <v>1</v>
      </c>
      <c r="I24" s="28">
        <v>1</v>
      </c>
      <c r="J24" s="28">
        <v>1</v>
      </c>
      <c r="K24" s="28">
        <v>1</v>
      </c>
      <c r="L24" s="28">
        <v>1</v>
      </c>
      <c r="M24" s="28">
        <v>1</v>
      </c>
      <c r="N24" s="28">
        <v>1</v>
      </c>
      <c r="O24" s="28">
        <v>1</v>
      </c>
      <c r="P24" s="28">
        <v>1</v>
      </c>
      <c r="Q24" s="28">
        <v>1</v>
      </c>
      <c r="R24" s="28">
        <v>1</v>
      </c>
      <c r="S24" s="28">
        <v>1</v>
      </c>
      <c r="T24" s="28">
        <v>1</v>
      </c>
      <c r="U24" s="28">
        <v>1</v>
      </c>
      <c r="V24" s="28">
        <v>1</v>
      </c>
      <c r="W24" s="28">
        <v>1</v>
      </c>
      <c r="X24" s="28">
        <v>1</v>
      </c>
      <c r="Y24" s="28">
        <v>1</v>
      </c>
      <c r="Z24" s="28"/>
      <c r="AA24" s="28">
        <v>1</v>
      </c>
      <c r="AB24" s="28">
        <v>1</v>
      </c>
      <c r="AC24" s="28">
        <v>1</v>
      </c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308"/>
      <c r="AV24" s="318">
        <f t="shared" si="0"/>
        <v>24</v>
      </c>
    </row>
    <row r="25" spans="1:48" s="72" customFormat="1" ht="49.5" customHeight="1">
      <c r="A25" s="293">
        <f t="shared" si="1"/>
        <v>21</v>
      </c>
      <c r="B25" s="262" t="s">
        <v>44</v>
      </c>
      <c r="C25" s="90"/>
      <c r="D25" s="212" t="s">
        <v>78</v>
      </c>
      <c r="E25" s="210">
        <v>1</v>
      </c>
      <c r="F25" s="28">
        <v>1</v>
      </c>
      <c r="G25" s="28">
        <v>1</v>
      </c>
      <c r="H25" s="28">
        <v>1</v>
      </c>
      <c r="I25" s="28">
        <v>1</v>
      </c>
      <c r="J25" s="28">
        <v>1</v>
      </c>
      <c r="K25" s="28">
        <v>1</v>
      </c>
      <c r="L25" s="28">
        <v>1</v>
      </c>
      <c r="M25" s="28">
        <v>1</v>
      </c>
      <c r="N25" s="28">
        <v>1</v>
      </c>
      <c r="O25" s="28">
        <v>1</v>
      </c>
      <c r="P25" s="28">
        <v>1</v>
      </c>
      <c r="Q25" s="28">
        <v>1</v>
      </c>
      <c r="R25" s="28">
        <v>1</v>
      </c>
      <c r="S25" s="28">
        <v>1</v>
      </c>
      <c r="T25" s="28">
        <v>1</v>
      </c>
      <c r="U25" s="28">
        <v>1</v>
      </c>
      <c r="V25" s="28"/>
      <c r="W25" s="28"/>
      <c r="X25" s="28">
        <v>1</v>
      </c>
      <c r="Y25" s="28"/>
      <c r="Z25" s="28"/>
      <c r="AA25" s="28">
        <v>1</v>
      </c>
      <c r="AB25" s="28"/>
      <c r="AC25" s="28">
        <v>1</v>
      </c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308"/>
      <c r="AV25" s="318">
        <f t="shared" si="0"/>
        <v>20</v>
      </c>
    </row>
    <row r="26" spans="1:48" s="72" customFormat="1" ht="49.5" customHeight="1">
      <c r="A26" s="293">
        <f t="shared" si="1"/>
        <v>22</v>
      </c>
      <c r="B26" s="262" t="s">
        <v>42</v>
      </c>
      <c r="C26" s="90"/>
      <c r="D26" s="212" t="s">
        <v>32</v>
      </c>
      <c r="E26" s="210">
        <v>1</v>
      </c>
      <c r="F26" s="28">
        <v>1</v>
      </c>
      <c r="G26" s="28">
        <v>1</v>
      </c>
      <c r="H26" s="28">
        <v>1</v>
      </c>
      <c r="I26" s="28">
        <v>1</v>
      </c>
      <c r="J26" s="28">
        <v>1</v>
      </c>
      <c r="K26" s="28">
        <v>1</v>
      </c>
      <c r="L26" s="28">
        <v>1</v>
      </c>
      <c r="M26" s="28">
        <v>1</v>
      </c>
      <c r="N26" s="28">
        <v>1</v>
      </c>
      <c r="O26" s="28">
        <v>1</v>
      </c>
      <c r="P26" s="28">
        <v>1</v>
      </c>
      <c r="Q26" s="28"/>
      <c r="R26" s="28"/>
      <c r="S26" s="28">
        <v>1</v>
      </c>
      <c r="T26" s="28">
        <v>1</v>
      </c>
      <c r="U26" s="28">
        <v>1</v>
      </c>
      <c r="V26" s="28">
        <v>1</v>
      </c>
      <c r="W26" s="28"/>
      <c r="X26" s="28">
        <v>1</v>
      </c>
      <c r="Y26" s="28">
        <v>1</v>
      </c>
      <c r="Z26" s="28">
        <v>1</v>
      </c>
      <c r="AA26" s="28">
        <v>1</v>
      </c>
      <c r="AB26" s="28">
        <v>1</v>
      </c>
      <c r="AC26" s="28">
        <v>1</v>
      </c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308"/>
      <c r="AV26" s="318">
        <f t="shared" si="0"/>
        <v>22</v>
      </c>
    </row>
    <row r="27" spans="1:48" s="72" customFormat="1" ht="49.5" customHeight="1">
      <c r="A27" s="293">
        <f t="shared" si="1"/>
        <v>23</v>
      </c>
      <c r="B27" s="262" t="s">
        <v>47</v>
      </c>
      <c r="C27" s="90" t="s">
        <v>88</v>
      </c>
      <c r="D27" s="212" t="s">
        <v>78</v>
      </c>
      <c r="E27" s="210">
        <v>1</v>
      </c>
      <c r="F27" s="28">
        <v>1</v>
      </c>
      <c r="G27" s="28">
        <v>1</v>
      </c>
      <c r="H27" s="28"/>
      <c r="I27" s="28">
        <v>1</v>
      </c>
      <c r="J27" s="28">
        <v>1</v>
      </c>
      <c r="K27" s="28">
        <v>1</v>
      </c>
      <c r="L27" s="28"/>
      <c r="M27" s="28">
        <v>1</v>
      </c>
      <c r="N27" s="28">
        <v>1</v>
      </c>
      <c r="O27" s="28">
        <v>1</v>
      </c>
      <c r="P27" s="28">
        <v>1</v>
      </c>
      <c r="Q27" s="28"/>
      <c r="R27" s="28"/>
      <c r="S27" s="28">
        <v>1</v>
      </c>
      <c r="T27" s="28">
        <v>1</v>
      </c>
      <c r="U27" s="28">
        <v>1</v>
      </c>
      <c r="V27" s="28">
        <v>1</v>
      </c>
      <c r="W27" s="28">
        <v>1</v>
      </c>
      <c r="X27" s="28">
        <v>1</v>
      </c>
      <c r="Y27" s="28"/>
      <c r="Z27" s="28"/>
      <c r="AA27" s="28">
        <v>1</v>
      </c>
      <c r="AB27" s="28">
        <v>1</v>
      </c>
      <c r="AC27" s="28">
        <v>1</v>
      </c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308"/>
      <c r="AV27" s="318">
        <f t="shared" si="0"/>
        <v>19</v>
      </c>
    </row>
    <row r="28" spans="1:48" s="72" customFormat="1" ht="49.5" customHeight="1">
      <c r="A28" s="293">
        <f t="shared" si="1"/>
        <v>24</v>
      </c>
      <c r="B28" s="262" t="s">
        <v>77</v>
      </c>
      <c r="C28" s="90"/>
      <c r="D28" s="213" t="s">
        <v>82</v>
      </c>
      <c r="E28" s="210">
        <v>1</v>
      </c>
      <c r="F28" s="28">
        <v>1</v>
      </c>
      <c r="G28" s="28">
        <v>1</v>
      </c>
      <c r="H28" s="28">
        <v>1</v>
      </c>
      <c r="I28" s="28">
        <v>1</v>
      </c>
      <c r="J28" s="28">
        <v>1</v>
      </c>
      <c r="K28" s="28">
        <v>1</v>
      </c>
      <c r="L28" s="28">
        <v>1</v>
      </c>
      <c r="M28" s="28">
        <v>1</v>
      </c>
      <c r="N28" s="28">
        <v>1</v>
      </c>
      <c r="O28" s="28">
        <v>1</v>
      </c>
      <c r="P28" s="28">
        <v>1</v>
      </c>
      <c r="Q28" s="28">
        <v>1</v>
      </c>
      <c r="R28" s="28">
        <v>1</v>
      </c>
      <c r="S28" s="28">
        <v>1</v>
      </c>
      <c r="T28" s="28">
        <v>1</v>
      </c>
      <c r="U28" s="28">
        <v>1</v>
      </c>
      <c r="V28" s="28">
        <v>1</v>
      </c>
      <c r="W28" s="28">
        <v>1</v>
      </c>
      <c r="X28" s="28">
        <v>1</v>
      </c>
      <c r="Y28" s="28">
        <v>1</v>
      </c>
      <c r="Z28" s="28">
        <v>1</v>
      </c>
      <c r="AA28" s="28">
        <v>1</v>
      </c>
      <c r="AB28" s="28">
        <v>1</v>
      </c>
      <c r="AC28" s="28">
        <v>1</v>
      </c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308"/>
      <c r="AV28" s="318">
        <f t="shared" si="0"/>
        <v>25</v>
      </c>
    </row>
    <row r="29" spans="1:48" s="72" customFormat="1" ht="49.5" customHeight="1">
      <c r="A29" s="293">
        <f t="shared" si="1"/>
        <v>25</v>
      </c>
      <c r="B29" s="262" t="s">
        <v>63</v>
      </c>
      <c r="C29" s="90" t="s">
        <v>87</v>
      </c>
      <c r="D29" s="212" t="s">
        <v>33</v>
      </c>
      <c r="E29" s="210">
        <v>1</v>
      </c>
      <c r="F29" s="28">
        <v>1</v>
      </c>
      <c r="G29" s="28">
        <v>1</v>
      </c>
      <c r="H29" s="28">
        <v>1</v>
      </c>
      <c r="I29" s="28">
        <v>1</v>
      </c>
      <c r="J29" s="28">
        <v>1</v>
      </c>
      <c r="K29" s="28">
        <v>1</v>
      </c>
      <c r="L29" s="28">
        <v>1</v>
      </c>
      <c r="M29" s="28">
        <v>1</v>
      </c>
      <c r="N29" s="28">
        <v>1</v>
      </c>
      <c r="O29" s="28">
        <v>1</v>
      </c>
      <c r="P29" s="28"/>
      <c r="Q29" s="28">
        <v>1</v>
      </c>
      <c r="R29" s="28">
        <v>1</v>
      </c>
      <c r="S29" s="28">
        <v>1</v>
      </c>
      <c r="T29" s="28">
        <v>1</v>
      </c>
      <c r="U29" s="28">
        <v>1</v>
      </c>
      <c r="V29" s="28">
        <v>1</v>
      </c>
      <c r="W29" s="28">
        <v>1</v>
      </c>
      <c r="X29" s="28">
        <v>1</v>
      </c>
      <c r="Y29" s="28">
        <v>1</v>
      </c>
      <c r="Z29" s="28">
        <v>1</v>
      </c>
      <c r="AA29" s="28">
        <v>1</v>
      </c>
      <c r="AB29" s="28">
        <v>1</v>
      </c>
      <c r="AC29" s="28">
        <v>1</v>
      </c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308"/>
      <c r="AV29" s="318">
        <f t="shared" si="0"/>
        <v>24</v>
      </c>
    </row>
    <row r="30" spans="1:48" s="72" customFormat="1" ht="49.5" customHeight="1">
      <c r="A30" s="293">
        <f t="shared" si="1"/>
        <v>26</v>
      </c>
      <c r="B30" s="262" t="s">
        <v>20</v>
      </c>
      <c r="C30" s="90"/>
      <c r="D30" s="212" t="s">
        <v>32</v>
      </c>
      <c r="E30" s="210">
        <v>1</v>
      </c>
      <c r="F30" s="28"/>
      <c r="G30" s="28">
        <v>1</v>
      </c>
      <c r="H30" s="28">
        <v>1</v>
      </c>
      <c r="I30" s="28">
        <v>1</v>
      </c>
      <c r="J30" s="28">
        <v>1</v>
      </c>
      <c r="K30" s="28">
        <v>1</v>
      </c>
      <c r="L30" s="28">
        <v>1</v>
      </c>
      <c r="M30" s="28">
        <v>1</v>
      </c>
      <c r="N30" s="28">
        <v>1</v>
      </c>
      <c r="O30" s="28">
        <v>1</v>
      </c>
      <c r="P30" s="28">
        <v>1</v>
      </c>
      <c r="Q30" s="28">
        <v>1</v>
      </c>
      <c r="R30" s="28">
        <v>1</v>
      </c>
      <c r="S30" s="28">
        <v>1</v>
      </c>
      <c r="T30" s="28">
        <v>1</v>
      </c>
      <c r="U30" s="28">
        <v>1</v>
      </c>
      <c r="V30" s="28">
        <v>1</v>
      </c>
      <c r="W30" s="28">
        <v>1</v>
      </c>
      <c r="X30" s="28">
        <v>1</v>
      </c>
      <c r="Y30" s="28">
        <v>1</v>
      </c>
      <c r="Z30" s="28">
        <v>1</v>
      </c>
      <c r="AA30" s="28">
        <v>1</v>
      </c>
      <c r="AB30" s="28">
        <v>1</v>
      </c>
      <c r="AC30" s="28">
        <v>1</v>
      </c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308"/>
      <c r="AV30" s="318">
        <f t="shared" si="0"/>
        <v>24</v>
      </c>
    </row>
    <row r="31" spans="1:48" s="72" customFormat="1" ht="49.5" customHeight="1">
      <c r="A31" s="293">
        <f t="shared" si="1"/>
        <v>27</v>
      </c>
      <c r="B31" s="262" t="s">
        <v>40</v>
      </c>
      <c r="C31" s="90"/>
      <c r="D31" s="212" t="s">
        <v>32</v>
      </c>
      <c r="E31" s="210">
        <v>1</v>
      </c>
      <c r="F31" s="28">
        <v>1</v>
      </c>
      <c r="G31" s="28">
        <v>1</v>
      </c>
      <c r="H31" s="28">
        <v>1</v>
      </c>
      <c r="I31" s="28">
        <v>1</v>
      </c>
      <c r="J31" s="28">
        <v>1</v>
      </c>
      <c r="K31" s="28">
        <v>1</v>
      </c>
      <c r="L31" s="28">
        <v>1</v>
      </c>
      <c r="M31" s="28">
        <v>1</v>
      </c>
      <c r="N31" s="28"/>
      <c r="O31" s="28">
        <v>1</v>
      </c>
      <c r="P31" s="28">
        <v>1</v>
      </c>
      <c r="Q31" s="28">
        <v>1</v>
      </c>
      <c r="R31" s="28">
        <v>1</v>
      </c>
      <c r="S31" s="28">
        <v>1</v>
      </c>
      <c r="T31" s="28">
        <v>1</v>
      </c>
      <c r="U31" s="28">
        <v>1</v>
      </c>
      <c r="V31" s="28"/>
      <c r="W31" s="28">
        <v>1</v>
      </c>
      <c r="X31" s="28">
        <v>1</v>
      </c>
      <c r="Y31" s="28">
        <v>1</v>
      </c>
      <c r="Z31" s="28">
        <v>1</v>
      </c>
      <c r="AA31" s="28">
        <v>1</v>
      </c>
      <c r="AB31" s="28">
        <v>1</v>
      </c>
      <c r="AC31" s="28">
        <v>1</v>
      </c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308"/>
      <c r="AV31" s="318">
        <f t="shared" si="0"/>
        <v>23</v>
      </c>
    </row>
    <row r="32" spans="1:48" s="72" customFormat="1" ht="49.5" customHeight="1">
      <c r="A32" s="293">
        <f t="shared" si="1"/>
        <v>28</v>
      </c>
      <c r="B32" s="262" t="s">
        <v>73</v>
      </c>
      <c r="C32" s="90"/>
      <c r="D32" s="213" t="s">
        <v>82</v>
      </c>
      <c r="E32" s="210">
        <v>1</v>
      </c>
      <c r="F32" s="28">
        <v>1</v>
      </c>
      <c r="G32" s="28">
        <v>1</v>
      </c>
      <c r="H32" s="28">
        <v>1</v>
      </c>
      <c r="I32" s="28">
        <v>1</v>
      </c>
      <c r="J32" s="28">
        <v>1</v>
      </c>
      <c r="K32" s="28">
        <v>1</v>
      </c>
      <c r="L32" s="28">
        <v>1</v>
      </c>
      <c r="M32" s="28">
        <v>1</v>
      </c>
      <c r="N32" s="28">
        <v>1</v>
      </c>
      <c r="O32" s="28">
        <v>1</v>
      </c>
      <c r="P32" s="28">
        <v>1</v>
      </c>
      <c r="Q32" s="28">
        <v>1</v>
      </c>
      <c r="R32" s="28"/>
      <c r="S32" s="28">
        <v>1</v>
      </c>
      <c r="T32" s="28">
        <v>1</v>
      </c>
      <c r="U32" s="28">
        <v>1</v>
      </c>
      <c r="V32" s="28">
        <v>1</v>
      </c>
      <c r="W32" s="28">
        <v>1</v>
      </c>
      <c r="X32" s="28">
        <v>1</v>
      </c>
      <c r="Y32" s="28">
        <v>1</v>
      </c>
      <c r="Z32" s="28">
        <v>1</v>
      </c>
      <c r="AA32" s="28">
        <v>1</v>
      </c>
      <c r="AB32" s="28">
        <v>1</v>
      </c>
      <c r="AC32" s="28">
        <v>1</v>
      </c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308"/>
      <c r="AV32" s="318">
        <f t="shared" si="0"/>
        <v>24</v>
      </c>
    </row>
    <row r="33" spans="1:48" s="72" customFormat="1" ht="49.5" customHeight="1">
      <c r="A33" s="293">
        <f t="shared" si="1"/>
        <v>29</v>
      </c>
      <c r="B33" s="262" t="s">
        <v>21</v>
      </c>
      <c r="C33" s="90" t="s">
        <v>84</v>
      </c>
      <c r="D33" s="212" t="s">
        <v>80</v>
      </c>
      <c r="E33" s="210">
        <v>1</v>
      </c>
      <c r="F33" s="28">
        <v>1</v>
      </c>
      <c r="G33" s="28">
        <v>1</v>
      </c>
      <c r="H33" s="28">
        <v>1</v>
      </c>
      <c r="I33" s="28">
        <v>1</v>
      </c>
      <c r="J33" s="28">
        <v>1</v>
      </c>
      <c r="K33" s="28">
        <v>1</v>
      </c>
      <c r="L33" s="28">
        <v>1</v>
      </c>
      <c r="M33" s="28">
        <v>1</v>
      </c>
      <c r="N33" s="28">
        <v>1</v>
      </c>
      <c r="O33" s="28">
        <v>1</v>
      </c>
      <c r="P33" s="28">
        <v>1</v>
      </c>
      <c r="Q33" s="28">
        <v>1</v>
      </c>
      <c r="R33" s="28">
        <v>1</v>
      </c>
      <c r="S33" s="28">
        <v>1</v>
      </c>
      <c r="T33" s="28">
        <v>1</v>
      </c>
      <c r="U33" s="28">
        <v>1</v>
      </c>
      <c r="V33" s="28">
        <v>1</v>
      </c>
      <c r="W33" s="28">
        <v>1</v>
      </c>
      <c r="X33" s="28">
        <v>1</v>
      </c>
      <c r="Y33" s="28">
        <v>1</v>
      </c>
      <c r="Z33" s="28">
        <v>1</v>
      </c>
      <c r="AA33" s="28">
        <v>1</v>
      </c>
      <c r="AB33" s="28">
        <v>1</v>
      </c>
      <c r="AC33" s="28">
        <v>1</v>
      </c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308"/>
      <c r="AV33" s="318">
        <f t="shared" si="0"/>
        <v>25</v>
      </c>
    </row>
    <row r="34" spans="1:48" s="72" customFormat="1" ht="49.5" customHeight="1">
      <c r="A34" s="293">
        <f t="shared" si="1"/>
        <v>30</v>
      </c>
      <c r="B34" s="262" t="s">
        <v>67</v>
      </c>
      <c r="C34" s="90"/>
      <c r="D34" s="212" t="s">
        <v>81</v>
      </c>
      <c r="E34" s="210">
        <v>1</v>
      </c>
      <c r="F34" s="28">
        <v>1</v>
      </c>
      <c r="G34" s="28">
        <v>1</v>
      </c>
      <c r="H34" s="28">
        <v>1</v>
      </c>
      <c r="I34" s="28">
        <v>1</v>
      </c>
      <c r="J34" s="28">
        <v>1</v>
      </c>
      <c r="K34" s="28">
        <v>1</v>
      </c>
      <c r="L34" s="28">
        <v>1</v>
      </c>
      <c r="M34" s="28">
        <v>1</v>
      </c>
      <c r="N34" s="28">
        <v>1</v>
      </c>
      <c r="O34" s="28">
        <v>1</v>
      </c>
      <c r="P34" s="28"/>
      <c r="Q34" s="28"/>
      <c r="R34" s="28">
        <v>1</v>
      </c>
      <c r="S34" s="28">
        <v>1</v>
      </c>
      <c r="T34" s="28">
        <v>1</v>
      </c>
      <c r="U34" s="28">
        <v>1</v>
      </c>
      <c r="V34" s="28">
        <v>1</v>
      </c>
      <c r="W34" s="28">
        <v>1</v>
      </c>
      <c r="X34" s="28">
        <v>1</v>
      </c>
      <c r="Y34" s="28">
        <v>1</v>
      </c>
      <c r="Z34" s="28"/>
      <c r="AA34" s="28">
        <v>1</v>
      </c>
      <c r="AB34" s="28">
        <v>1</v>
      </c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308"/>
      <c r="AV34" s="318">
        <f t="shared" si="0"/>
        <v>21</v>
      </c>
    </row>
    <row r="35" spans="1:48" s="72" customFormat="1" ht="49.5" customHeight="1">
      <c r="A35" s="293">
        <f t="shared" si="1"/>
        <v>31</v>
      </c>
      <c r="B35" s="262" t="s">
        <v>22</v>
      </c>
      <c r="C35" s="90"/>
      <c r="D35" s="213" t="s">
        <v>82</v>
      </c>
      <c r="E35" s="210">
        <v>1</v>
      </c>
      <c r="F35" s="28">
        <v>1</v>
      </c>
      <c r="G35" s="28">
        <v>1</v>
      </c>
      <c r="H35" s="28">
        <v>1</v>
      </c>
      <c r="I35" s="28">
        <v>1</v>
      </c>
      <c r="J35" s="28">
        <v>1</v>
      </c>
      <c r="K35" s="28">
        <v>1</v>
      </c>
      <c r="L35" s="28">
        <v>1</v>
      </c>
      <c r="M35" s="28">
        <v>1</v>
      </c>
      <c r="N35" s="28"/>
      <c r="O35" s="28">
        <v>1</v>
      </c>
      <c r="P35" s="28">
        <v>1</v>
      </c>
      <c r="Q35" s="28"/>
      <c r="R35" s="28">
        <v>1</v>
      </c>
      <c r="S35" s="28">
        <v>1</v>
      </c>
      <c r="T35" s="28">
        <v>1</v>
      </c>
      <c r="U35" s="28"/>
      <c r="V35" s="28">
        <v>1</v>
      </c>
      <c r="W35" s="28">
        <v>1</v>
      </c>
      <c r="X35" s="28">
        <v>1</v>
      </c>
      <c r="Y35" s="28"/>
      <c r="Z35" s="28">
        <v>1</v>
      </c>
      <c r="AA35" s="28">
        <v>1</v>
      </c>
      <c r="AB35" s="28">
        <v>1</v>
      </c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308"/>
      <c r="AV35" s="318">
        <f t="shared" si="0"/>
        <v>20</v>
      </c>
    </row>
    <row r="36" spans="1:48" s="72" customFormat="1" ht="49.5" customHeight="1">
      <c r="A36" s="293">
        <f t="shared" si="1"/>
        <v>32</v>
      </c>
      <c r="B36" s="262" t="s">
        <v>23</v>
      </c>
      <c r="C36" s="90"/>
      <c r="D36" s="212" t="s">
        <v>81</v>
      </c>
      <c r="E36" s="210">
        <v>1</v>
      </c>
      <c r="F36" s="28">
        <v>1</v>
      </c>
      <c r="G36" s="28">
        <v>1</v>
      </c>
      <c r="H36" s="28">
        <v>1</v>
      </c>
      <c r="I36" s="28">
        <v>1</v>
      </c>
      <c r="J36" s="28">
        <v>1</v>
      </c>
      <c r="K36" s="28">
        <v>1</v>
      </c>
      <c r="L36" s="28">
        <v>1</v>
      </c>
      <c r="M36" s="28">
        <v>1</v>
      </c>
      <c r="N36" s="28"/>
      <c r="O36" s="28"/>
      <c r="P36" s="28"/>
      <c r="Q36" s="28">
        <v>1</v>
      </c>
      <c r="R36" s="28"/>
      <c r="S36" s="28">
        <v>1</v>
      </c>
      <c r="T36" s="28">
        <v>1</v>
      </c>
      <c r="U36" s="28"/>
      <c r="V36" s="28">
        <v>1</v>
      </c>
      <c r="W36" s="28">
        <v>1</v>
      </c>
      <c r="X36" s="28"/>
      <c r="Y36" s="28"/>
      <c r="Z36" s="28"/>
      <c r="AA36" s="28">
        <v>1</v>
      </c>
      <c r="AB36" s="28"/>
      <c r="AC36" s="28">
        <v>1</v>
      </c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308"/>
      <c r="AV36" s="318">
        <f t="shared" si="0"/>
        <v>16</v>
      </c>
    </row>
    <row r="37" spans="1:48" s="72" customFormat="1" ht="49.5" customHeight="1">
      <c r="A37" s="293">
        <f t="shared" si="1"/>
        <v>33</v>
      </c>
      <c r="B37" s="262" t="s">
        <v>52</v>
      </c>
      <c r="C37" s="90" t="s">
        <v>89</v>
      </c>
      <c r="D37" s="212" t="s">
        <v>78</v>
      </c>
      <c r="E37" s="210">
        <v>1</v>
      </c>
      <c r="F37" s="28">
        <v>1</v>
      </c>
      <c r="G37" s="28">
        <v>1</v>
      </c>
      <c r="H37" s="28">
        <v>1</v>
      </c>
      <c r="I37" s="28">
        <v>1</v>
      </c>
      <c r="J37" s="28">
        <v>1</v>
      </c>
      <c r="K37" s="28">
        <v>1</v>
      </c>
      <c r="L37" s="28">
        <v>1</v>
      </c>
      <c r="M37" s="28">
        <v>1</v>
      </c>
      <c r="N37" s="28">
        <v>1</v>
      </c>
      <c r="O37" s="28">
        <v>1</v>
      </c>
      <c r="P37" s="28">
        <v>1</v>
      </c>
      <c r="Q37" s="28">
        <v>1</v>
      </c>
      <c r="R37" s="28"/>
      <c r="S37" s="28">
        <v>1</v>
      </c>
      <c r="T37" s="28">
        <v>1</v>
      </c>
      <c r="U37" s="28"/>
      <c r="V37" s="28">
        <v>1</v>
      </c>
      <c r="W37" s="28">
        <v>1</v>
      </c>
      <c r="X37" s="28">
        <v>1</v>
      </c>
      <c r="Y37" s="28">
        <v>1</v>
      </c>
      <c r="Z37" s="28"/>
      <c r="AA37" s="28">
        <v>1</v>
      </c>
      <c r="AB37" s="28"/>
      <c r="AC37" s="28">
        <v>1</v>
      </c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308"/>
      <c r="AV37" s="318">
        <f t="shared" si="0"/>
        <v>21</v>
      </c>
    </row>
    <row r="38" spans="1:48" s="72" customFormat="1" ht="49.5" customHeight="1">
      <c r="A38" s="293">
        <f t="shared" si="1"/>
        <v>34</v>
      </c>
      <c r="B38" s="262" t="s">
        <v>61</v>
      </c>
      <c r="C38" s="90" t="s">
        <v>90</v>
      </c>
      <c r="D38" s="212" t="s">
        <v>80</v>
      </c>
      <c r="E38" s="210">
        <v>1</v>
      </c>
      <c r="F38" s="28">
        <v>1</v>
      </c>
      <c r="G38" s="28">
        <v>1</v>
      </c>
      <c r="H38" s="28">
        <v>1</v>
      </c>
      <c r="I38" s="28">
        <v>1</v>
      </c>
      <c r="J38" s="28">
        <v>1</v>
      </c>
      <c r="K38" s="28">
        <v>1</v>
      </c>
      <c r="L38" s="28">
        <v>1</v>
      </c>
      <c r="M38" s="28">
        <v>1</v>
      </c>
      <c r="N38" s="28">
        <v>1</v>
      </c>
      <c r="O38" s="28">
        <v>1</v>
      </c>
      <c r="P38" s="28">
        <v>1</v>
      </c>
      <c r="Q38" s="28">
        <v>1</v>
      </c>
      <c r="R38" s="28">
        <v>1</v>
      </c>
      <c r="S38" s="28">
        <v>1</v>
      </c>
      <c r="T38" s="28">
        <v>1</v>
      </c>
      <c r="U38" s="28">
        <v>1</v>
      </c>
      <c r="V38" s="28">
        <v>1</v>
      </c>
      <c r="W38" s="28">
        <v>1</v>
      </c>
      <c r="X38" s="28">
        <v>1</v>
      </c>
      <c r="Y38" s="28">
        <v>1</v>
      </c>
      <c r="Z38" s="28">
        <v>1</v>
      </c>
      <c r="AA38" s="28">
        <v>1</v>
      </c>
      <c r="AB38" s="28">
        <v>1</v>
      </c>
      <c r="AC38" s="28">
        <v>1</v>
      </c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308"/>
      <c r="AV38" s="318">
        <f t="shared" si="0"/>
        <v>25</v>
      </c>
    </row>
    <row r="39" spans="1:48" s="72" customFormat="1" ht="49.5" customHeight="1">
      <c r="A39" s="293">
        <f t="shared" si="1"/>
        <v>35</v>
      </c>
      <c r="B39" s="262" t="s">
        <v>56</v>
      </c>
      <c r="C39" s="90" t="s">
        <v>91</v>
      </c>
      <c r="D39" s="213" t="s">
        <v>79</v>
      </c>
      <c r="E39" s="210">
        <v>1</v>
      </c>
      <c r="F39" s="28">
        <v>1</v>
      </c>
      <c r="G39" s="28">
        <v>1</v>
      </c>
      <c r="H39" s="28">
        <v>1</v>
      </c>
      <c r="I39" s="28">
        <v>1</v>
      </c>
      <c r="J39" s="28">
        <v>1</v>
      </c>
      <c r="K39" s="28">
        <v>1</v>
      </c>
      <c r="L39" s="28">
        <v>1</v>
      </c>
      <c r="M39" s="28">
        <v>1</v>
      </c>
      <c r="N39" s="28">
        <v>1</v>
      </c>
      <c r="O39" s="28">
        <v>1</v>
      </c>
      <c r="P39" s="28">
        <v>1</v>
      </c>
      <c r="Q39" s="28"/>
      <c r="R39" s="28">
        <v>1</v>
      </c>
      <c r="S39" s="28">
        <v>1</v>
      </c>
      <c r="T39" s="28"/>
      <c r="U39" s="28">
        <v>1</v>
      </c>
      <c r="V39" s="28">
        <v>1</v>
      </c>
      <c r="W39" s="28">
        <v>1</v>
      </c>
      <c r="X39" s="28">
        <v>1</v>
      </c>
      <c r="Y39" s="28">
        <v>1</v>
      </c>
      <c r="Z39" s="28">
        <v>1</v>
      </c>
      <c r="AA39" s="28">
        <v>1</v>
      </c>
      <c r="AB39" s="28"/>
      <c r="AC39" s="28">
        <v>1</v>
      </c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308"/>
      <c r="AV39" s="318">
        <f t="shared" si="0"/>
        <v>22</v>
      </c>
    </row>
    <row r="40" spans="1:48" s="72" customFormat="1" ht="49.5" customHeight="1">
      <c r="A40" s="293">
        <f t="shared" si="1"/>
        <v>36</v>
      </c>
      <c r="B40" s="262" t="s">
        <v>45</v>
      </c>
      <c r="C40" s="90" t="s">
        <v>88</v>
      </c>
      <c r="D40" s="212" t="s">
        <v>78</v>
      </c>
      <c r="E40" s="210">
        <v>1</v>
      </c>
      <c r="F40" s="28">
        <v>1</v>
      </c>
      <c r="G40" s="28">
        <v>1</v>
      </c>
      <c r="H40" s="28">
        <v>1</v>
      </c>
      <c r="I40" s="28">
        <v>1</v>
      </c>
      <c r="J40" s="28">
        <v>1</v>
      </c>
      <c r="K40" s="28">
        <v>1</v>
      </c>
      <c r="L40" s="28"/>
      <c r="M40" s="28">
        <v>1</v>
      </c>
      <c r="N40" s="28">
        <v>1</v>
      </c>
      <c r="O40" s="28">
        <v>1</v>
      </c>
      <c r="P40" s="28">
        <v>1</v>
      </c>
      <c r="Q40" s="28">
        <v>1</v>
      </c>
      <c r="R40" s="28">
        <v>1</v>
      </c>
      <c r="S40" s="28">
        <v>1</v>
      </c>
      <c r="T40" s="28">
        <v>1</v>
      </c>
      <c r="U40" s="28">
        <v>1</v>
      </c>
      <c r="V40" s="28">
        <v>1</v>
      </c>
      <c r="W40" s="28"/>
      <c r="X40" s="28">
        <v>1</v>
      </c>
      <c r="Y40" s="28">
        <v>1</v>
      </c>
      <c r="Z40" s="28"/>
      <c r="AA40" s="28">
        <v>1</v>
      </c>
      <c r="AB40" s="28">
        <v>1</v>
      </c>
      <c r="AC40" s="28">
        <v>1</v>
      </c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308"/>
      <c r="AV40" s="318">
        <f t="shared" si="0"/>
        <v>22</v>
      </c>
    </row>
    <row r="41" spans="1:48" s="72" customFormat="1" ht="49.5" customHeight="1">
      <c r="A41" s="293">
        <f t="shared" si="1"/>
        <v>37</v>
      </c>
      <c r="B41" s="262" t="s">
        <v>53</v>
      </c>
      <c r="C41" s="90" t="s">
        <v>89</v>
      </c>
      <c r="D41" s="212" t="s">
        <v>78</v>
      </c>
      <c r="E41" s="210">
        <v>1</v>
      </c>
      <c r="F41" s="28">
        <v>1</v>
      </c>
      <c r="G41" s="28">
        <v>1</v>
      </c>
      <c r="H41" s="28">
        <v>1</v>
      </c>
      <c r="I41" s="28">
        <v>1</v>
      </c>
      <c r="J41" s="28">
        <v>1</v>
      </c>
      <c r="K41" s="28">
        <v>1</v>
      </c>
      <c r="L41" s="28">
        <v>1</v>
      </c>
      <c r="M41" s="28">
        <v>1</v>
      </c>
      <c r="N41" s="28">
        <v>1</v>
      </c>
      <c r="O41" s="28">
        <v>1</v>
      </c>
      <c r="P41" s="28">
        <v>1</v>
      </c>
      <c r="Q41" s="28">
        <v>1</v>
      </c>
      <c r="R41" s="28">
        <v>1</v>
      </c>
      <c r="S41" s="28">
        <v>1</v>
      </c>
      <c r="T41" s="28">
        <v>1</v>
      </c>
      <c r="U41" s="28"/>
      <c r="V41" s="28"/>
      <c r="W41" s="28"/>
      <c r="X41" s="28">
        <v>1</v>
      </c>
      <c r="Y41" s="28"/>
      <c r="Z41" s="28">
        <v>1</v>
      </c>
      <c r="AA41" s="28">
        <v>1</v>
      </c>
      <c r="AB41" s="28">
        <v>1</v>
      </c>
      <c r="AC41" s="28">
        <v>1</v>
      </c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308"/>
      <c r="AV41" s="318">
        <f t="shared" si="0"/>
        <v>21</v>
      </c>
    </row>
    <row r="42" spans="1:48" s="72" customFormat="1" ht="49.5" customHeight="1">
      <c r="A42" s="293">
        <f t="shared" si="1"/>
        <v>38</v>
      </c>
      <c r="B42" s="262" t="s">
        <v>58</v>
      </c>
      <c r="C42" s="90" t="s">
        <v>90</v>
      </c>
      <c r="D42" s="213" t="s">
        <v>79</v>
      </c>
      <c r="E42" s="211">
        <v>1</v>
      </c>
      <c r="F42" s="29">
        <v>1</v>
      </c>
      <c r="G42" s="29">
        <v>1</v>
      </c>
      <c r="H42" s="29"/>
      <c r="I42" s="29">
        <v>1</v>
      </c>
      <c r="J42" s="29">
        <v>1</v>
      </c>
      <c r="K42" s="29">
        <v>1</v>
      </c>
      <c r="L42" s="29">
        <v>1</v>
      </c>
      <c r="M42" s="29">
        <v>1</v>
      </c>
      <c r="N42" s="29">
        <v>1</v>
      </c>
      <c r="O42" s="29">
        <v>1</v>
      </c>
      <c r="P42" s="29">
        <v>1</v>
      </c>
      <c r="Q42" s="29">
        <v>1</v>
      </c>
      <c r="R42" s="29">
        <v>1</v>
      </c>
      <c r="S42" s="29">
        <v>1</v>
      </c>
      <c r="T42" s="29">
        <v>1</v>
      </c>
      <c r="U42" s="29">
        <v>1</v>
      </c>
      <c r="V42" s="28">
        <v>1</v>
      </c>
      <c r="W42" s="29">
        <v>1</v>
      </c>
      <c r="X42" s="29">
        <v>1</v>
      </c>
      <c r="Y42" s="29">
        <v>1</v>
      </c>
      <c r="Z42" s="29">
        <v>1</v>
      </c>
      <c r="AA42" s="29">
        <v>1</v>
      </c>
      <c r="AB42" s="29">
        <v>1</v>
      </c>
      <c r="AC42" s="29">
        <v>1</v>
      </c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310"/>
      <c r="AV42" s="318">
        <f t="shared" si="0"/>
        <v>24</v>
      </c>
    </row>
    <row r="43" spans="1:48" s="72" customFormat="1" ht="49.5" customHeight="1">
      <c r="A43" s="293">
        <f t="shared" si="1"/>
        <v>39</v>
      </c>
      <c r="B43" s="264" t="s">
        <v>153</v>
      </c>
      <c r="C43" s="260"/>
      <c r="D43" s="213" t="s">
        <v>79</v>
      </c>
      <c r="E43" s="344" t="s">
        <v>117</v>
      </c>
      <c r="F43" s="337" t="s">
        <v>117</v>
      </c>
      <c r="G43" s="337" t="s">
        <v>117</v>
      </c>
      <c r="H43" s="337" t="s">
        <v>117</v>
      </c>
      <c r="I43" s="337" t="s">
        <v>117</v>
      </c>
      <c r="J43" s="337" t="s">
        <v>117</v>
      </c>
      <c r="K43" s="337" t="s">
        <v>117</v>
      </c>
      <c r="L43" s="337" t="s">
        <v>117</v>
      </c>
      <c r="M43" s="337" t="s">
        <v>117</v>
      </c>
      <c r="N43" s="337" t="s">
        <v>117</v>
      </c>
      <c r="O43" s="337" t="s">
        <v>117</v>
      </c>
      <c r="P43" s="337" t="s">
        <v>117</v>
      </c>
      <c r="Q43" s="337" t="s">
        <v>117</v>
      </c>
      <c r="R43" s="337" t="s">
        <v>117</v>
      </c>
      <c r="S43" s="337" t="s">
        <v>117</v>
      </c>
      <c r="T43" s="337" t="s">
        <v>117</v>
      </c>
      <c r="U43" s="337">
        <v>1</v>
      </c>
      <c r="V43" s="337">
        <v>1</v>
      </c>
      <c r="W43" s="337">
        <v>1</v>
      </c>
      <c r="X43" s="337">
        <v>1</v>
      </c>
      <c r="Y43" s="337">
        <v>1</v>
      </c>
      <c r="Z43" s="337">
        <v>1</v>
      </c>
      <c r="AA43" s="337">
        <v>1</v>
      </c>
      <c r="AB43" s="261">
        <v>1</v>
      </c>
      <c r="AC43" s="261">
        <v>1</v>
      </c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  <c r="AP43" s="261"/>
      <c r="AQ43" s="261"/>
      <c r="AR43" s="261"/>
      <c r="AS43" s="261"/>
      <c r="AT43" s="261"/>
      <c r="AU43" s="309"/>
      <c r="AV43" s="318">
        <f t="shared" si="0"/>
        <v>9</v>
      </c>
    </row>
    <row r="44" spans="1:48" ht="49.5" customHeight="1">
      <c r="A44" s="293">
        <f t="shared" si="1"/>
        <v>40</v>
      </c>
      <c r="B44" s="262" t="s">
        <v>74</v>
      </c>
      <c r="C44" s="90"/>
      <c r="D44" s="213" t="s">
        <v>82</v>
      </c>
      <c r="E44" s="210">
        <v>1</v>
      </c>
      <c r="F44" s="28">
        <v>1</v>
      </c>
      <c r="G44" s="28">
        <v>1</v>
      </c>
      <c r="H44" s="28">
        <v>1</v>
      </c>
      <c r="I44" s="28">
        <v>1</v>
      </c>
      <c r="J44" s="28">
        <v>1</v>
      </c>
      <c r="K44" s="28">
        <v>1</v>
      </c>
      <c r="L44" s="28">
        <v>1</v>
      </c>
      <c r="M44" s="28">
        <v>1</v>
      </c>
      <c r="N44" s="28">
        <v>1</v>
      </c>
      <c r="O44" s="28">
        <v>1</v>
      </c>
      <c r="P44" s="28">
        <v>1</v>
      </c>
      <c r="Q44" s="28">
        <v>1</v>
      </c>
      <c r="R44" s="28">
        <v>1</v>
      </c>
      <c r="S44" s="28">
        <v>1</v>
      </c>
      <c r="T44" s="28">
        <v>1</v>
      </c>
      <c r="U44" s="28">
        <v>1</v>
      </c>
      <c r="V44" s="28">
        <v>1</v>
      </c>
      <c r="W44" s="28">
        <v>1</v>
      </c>
      <c r="X44" s="28">
        <v>1</v>
      </c>
      <c r="Y44" s="28">
        <v>1</v>
      </c>
      <c r="Z44" s="28">
        <v>1</v>
      </c>
      <c r="AA44" s="28">
        <v>1</v>
      </c>
      <c r="AB44" s="28">
        <v>1</v>
      </c>
      <c r="AC44" s="28">
        <v>1</v>
      </c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59"/>
      <c r="AV44" s="318">
        <f t="shared" si="0"/>
        <v>25</v>
      </c>
    </row>
    <row r="45" spans="1:48" ht="49.5" customHeight="1">
      <c r="A45" s="293">
        <f t="shared" si="1"/>
        <v>41</v>
      </c>
      <c r="B45" s="262" t="s">
        <v>54</v>
      </c>
      <c r="C45" s="90" t="s">
        <v>85</v>
      </c>
      <c r="D45" s="212" t="s">
        <v>78</v>
      </c>
      <c r="E45" s="210">
        <v>1</v>
      </c>
      <c r="F45" s="28">
        <v>1</v>
      </c>
      <c r="G45" s="28">
        <v>1</v>
      </c>
      <c r="H45" s="28">
        <v>1</v>
      </c>
      <c r="I45" s="28">
        <v>1</v>
      </c>
      <c r="J45" s="28">
        <v>1</v>
      </c>
      <c r="K45" s="28">
        <v>1</v>
      </c>
      <c r="L45" s="28">
        <v>1</v>
      </c>
      <c r="M45" s="28">
        <v>1</v>
      </c>
      <c r="N45" s="28">
        <v>1</v>
      </c>
      <c r="O45" s="28">
        <v>1</v>
      </c>
      <c r="P45" s="28">
        <v>1</v>
      </c>
      <c r="Q45" s="28">
        <v>1</v>
      </c>
      <c r="R45" s="28">
        <v>1</v>
      </c>
      <c r="S45" s="28">
        <v>1</v>
      </c>
      <c r="T45" s="28">
        <v>1</v>
      </c>
      <c r="U45" s="28">
        <v>1</v>
      </c>
      <c r="V45" s="28">
        <v>1</v>
      </c>
      <c r="W45" s="28">
        <v>1</v>
      </c>
      <c r="X45" s="28">
        <v>1</v>
      </c>
      <c r="Y45" s="28">
        <v>1</v>
      </c>
      <c r="Z45" s="28"/>
      <c r="AA45" s="28">
        <v>1</v>
      </c>
      <c r="AB45" s="28">
        <v>1</v>
      </c>
      <c r="AC45" s="28">
        <v>1</v>
      </c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59"/>
      <c r="AV45" s="318">
        <f t="shared" si="0"/>
        <v>24</v>
      </c>
    </row>
    <row r="46" spans="1:48" s="72" customFormat="1" ht="49.5" customHeight="1">
      <c r="A46" s="293">
        <f t="shared" si="1"/>
        <v>42</v>
      </c>
      <c r="B46" s="262" t="s">
        <v>69</v>
      </c>
      <c r="C46" s="90"/>
      <c r="D46" s="213" t="s">
        <v>82</v>
      </c>
      <c r="E46" s="210">
        <v>1</v>
      </c>
      <c r="F46" s="28">
        <v>1</v>
      </c>
      <c r="G46" s="28"/>
      <c r="H46" s="28"/>
      <c r="I46" s="28">
        <v>1</v>
      </c>
      <c r="J46" s="28">
        <v>1</v>
      </c>
      <c r="K46" s="28">
        <v>1</v>
      </c>
      <c r="L46" s="28">
        <v>1</v>
      </c>
      <c r="M46" s="28">
        <v>1</v>
      </c>
      <c r="N46" s="28"/>
      <c r="O46" s="28"/>
      <c r="P46" s="28">
        <v>1</v>
      </c>
      <c r="Q46" s="28">
        <v>1</v>
      </c>
      <c r="R46" s="28">
        <v>1</v>
      </c>
      <c r="S46" s="28">
        <v>1</v>
      </c>
      <c r="T46" s="28">
        <v>1</v>
      </c>
      <c r="U46" s="28">
        <v>1</v>
      </c>
      <c r="V46" s="28"/>
      <c r="W46" s="28"/>
      <c r="X46" s="28">
        <v>1</v>
      </c>
      <c r="Y46" s="28"/>
      <c r="Z46" s="28">
        <v>1</v>
      </c>
      <c r="AA46" s="28"/>
      <c r="AB46" s="28">
        <v>1</v>
      </c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308"/>
      <c r="AV46" s="318">
        <f t="shared" si="0"/>
        <v>16</v>
      </c>
    </row>
    <row r="47" spans="1:48" s="72" customFormat="1" ht="49.5" customHeight="1">
      <c r="A47" s="293">
        <f t="shared" si="1"/>
        <v>43</v>
      </c>
      <c r="B47" s="262" t="s">
        <v>24</v>
      </c>
      <c r="C47" s="90" t="s">
        <v>92</v>
      </c>
      <c r="D47" s="213" t="s">
        <v>79</v>
      </c>
      <c r="E47" s="210">
        <v>1</v>
      </c>
      <c r="F47" s="28">
        <v>1</v>
      </c>
      <c r="G47" s="28">
        <v>1</v>
      </c>
      <c r="H47" s="28"/>
      <c r="I47" s="28">
        <v>1</v>
      </c>
      <c r="J47" s="28">
        <v>1</v>
      </c>
      <c r="K47" s="28">
        <v>1</v>
      </c>
      <c r="L47" s="28">
        <v>1</v>
      </c>
      <c r="M47" s="28"/>
      <c r="N47" s="28">
        <v>1</v>
      </c>
      <c r="O47" s="28"/>
      <c r="P47" s="28">
        <v>1</v>
      </c>
      <c r="Q47" s="28"/>
      <c r="R47" s="28">
        <v>1</v>
      </c>
      <c r="S47" s="28">
        <v>1</v>
      </c>
      <c r="T47" s="28">
        <v>1</v>
      </c>
      <c r="U47" s="28"/>
      <c r="V47" s="28">
        <v>1</v>
      </c>
      <c r="W47" s="28">
        <v>1</v>
      </c>
      <c r="X47" s="28"/>
      <c r="Y47" s="28">
        <v>1</v>
      </c>
      <c r="Z47" s="28">
        <v>1</v>
      </c>
      <c r="AA47" s="28"/>
      <c r="AB47" s="28"/>
      <c r="AC47" s="28">
        <v>1</v>
      </c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308"/>
      <c r="AV47" s="318">
        <f t="shared" si="0"/>
        <v>17</v>
      </c>
    </row>
    <row r="48" spans="1:48" s="72" customFormat="1" ht="49.5" customHeight="1">
      <c r="A48" s="293">
        <f t="shared" si="1"/>
        <v>44</v>
      </c>
      <c r="B48" s="262" t="s">
        <v>41</v>
      </c>
      <c r="C48" s="90"/>
      <c r="D48" s="212" t="s">
        <v>32</v>
      </c>
      <c r="E48" s="210">
        <v>1</v>
      </c>
      <c r="F48" s="28">
        <v>1</v>
      </c>
      <c r="G48" s="28"/>
      <c r="H48" s="28"/>
      <c r="I48" s="28">
        <v>1</v>
      </c>
      <c r="J48" s="28">
        <v>1</v>
      </c>
      <c r="K48" s="28">
        <v>1</v>
      </c>
      <c r="L48" s="28"/>
      <c r="M48" s="28">
        <v>1</v>
      </c>
      <c r="N48" s="28">
        <v>1</v>
      </c>
      <c r="O48" s="28">
        <v>1</v>
      </c>
      <c r="P48" s="73">
        <v>1</v>
      </c>
      <c r="Q48" s="73"/>
      <c r="R48" s="73">
        <v>1</v>
      </c>
      <c r="S48" s="73">
        <v>1</v>
      </c>
      <c r="T48" s="73">
        <v>1</v>
      </c>
      <c r="U48" s="73">
        <v>1</v>
      </c>
      <c r="V48" s="28">
        <v>1</v>
      </c>
      <c r="W48" s="73">
        <v>1</v>
      </c>
      <c r="X48" s="73">
        <v>1</v>
      </c>
      <c r="Y48" s="73"/>
      <c r="Z48" s="73"/>
      <c r="AA48" s="73">
        <v>1</v>
      </c>
      <c r="AB48" s="73">
        <v>1</v>
      </c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308"/>
      <c r="AV48" s="318">
        <f t="shared" si="0"/>
        <v>18</v>
      </c>
    </row>
    <row r="49" spans="1:48" s="72" customFormat="1" ht="49.5" customHeight="1">
      <c r="A49" s="293">
        <f t="shared" si="1"/>
        <v>45</v>
      </c>
      <c r="B49" s="264" t="s">
        <v>155</v>
      </c>
      <c r="C49" s="260"/>
      <c r="D49" s="213" t="s">
        <v>79</v>
      </c>
      <c r="E49" s="344" t="s">
        <v>117</v>
      </c>
      <c r="F49" s="337" t="s">
        <v>117</v>
      </c>
      <c r="G49" s="337" t="s">
        <v>117</v>
      </c>
      <c r="H49" s="337" t="s">
        <v>117</v>
      </c>
      <c r="I49" s="337" t="s">
        <v>117</v>
      </c>
      <c r="J49" s="337" t="s">
        <v>117</v>
      </c>
      <c r="K49" s="337" t="s">
        <v>117</v>
      </c>
      <c r="L49" s="337" t="s">
        <v>117</v>
      </c>
      <c r="M49" s="337" t="s">
        <v>117</v>
      </c>
      <c r="N49" s="337" t="s">
        <v>117</v>
      </c>
      <c r="O49" s="337" t="s">
        <v>117</v>
      </c>
      <c r="P49" s="337" t="s">
        <v>117</v>
      </c>
      <c r="Q49" s="337" t="s">
        <v>117</v>
      </c>
      <c r="R49" s="337" t="s">
        <v>117</v>
      </c>
      <c r="S49" s="337" t="s">
        <v>117</v>
      </c>
      <c r="T49" s="337" t="s">
        <v>117</v>
      </c>
      <c r="U49" s="337">
        <v>1</v>
      </c>
      <c r="V49" s="337">
        <v>1</v>
      </c>
      <c r="W49" s="337">
        <v>1</v>
      </c>
      <c r="X49" s="337"/>
      <c r="Y49" s="337">
        <v>1</v>
      </c>
      <c r="Z49" s="337">
        <v>1</v>
      </c>
      <c r="AA49" s="337">
        <v>1</v>
      </c>
      <c r="AB49" s="261">
        <v>1</v>
      </c>
      <c r="AC49" s="261">
        <v>1</v>
      </c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  <c r="AP49" s="261"/>
      <c r="AQ49" s="261"/>
      <c r="AR49" s="261"/>
      <c r="AS49" s="261"/>
      <c r="AT49" s="261"/>
      <c r="AU49" s="309"/>
      <c r="AV49" s="318">
        <f t="shared" si="0"/>
        <v>8</v>
      </c>
    </row>
    <row r="50" spans="1:48" s="72" customFormat="1" ht="49.5" customHeight="1">
      <c r="A50" s="293">
        <f t="shared" si="1"/>
        <v>46</v>
      </c>
      <c r="B50" s="262" t="s">
        <v>50</v>
      </c>
      <c r="C50" s="90" t="s">
        <v>92</v>
      </c>
      <c r="D50" s="212" t="s">
        <v>78</v>
      </c>
      <c r="E50" s="210">
        <v>1</v>
      </c>
      <c r="F50" s="28">
        <v>1</v>
      </c>
      <c r="G50" s="28">
        <v>1</v>
      </c>
      <c r="H50" s="28">
        <v>1</v>
      </c>
      <c r="I50" s="28">
        <v>1</v>
      </c>
      <c r="J50" s="28">
        <v>1</v>
      </c>
      <c r="K50" s="28">
        <v>1</v>
      </c>
      <c r="L50" s="28">
        <v>1</v>
      </c>
      <c r="M50" s="28">
        <v>1</v>
      </c>
      <c r="N50" s="28">
        <v>1</v>
      </c>
      <c r="O50" s="28">
        <v>1</v>
      </c>
      <c r="P50" s="28">
        <v>1</v>
      </c>
      <c r="Q50" s="28">
        <v>1</v>
      </c>
      <c r="R50" s="28">
        <v>1</v>
      </c>
      <c r="S50" s="28">
        <v>1</v>
      </c>
      <c r="T50" s="28">
        <v>1</v>
      </c>
      <c r="U50" s="28">
        <v>1</v>
      </c>
      <c r="V50" s="28">
        <v>1</v>
      </c>
      <c r="W50" s="28"/>
      <c r="X50" s="28">
        <v>1</v>
      </c>
      <c r="Y50" s="28">
        <v>1</v>
      </c>
      <c r="Z50" s="28">
        <v>1</v>
      </c>
      <c r="AA50" s="28">
        <v>1</v>
      </c>
      <c r="AB50" s="28">
        <v>1</v>
      </c>
      <c r="AC50" s="28">
        <v>1</v>
      </c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308"/>
      <c r="AV50" s="318">
        <f t="shared" si="0"/>
        <v>24</v>
      </c>
    </row>
    <row r="51" spans="1:48" s="72" customFormat="1" ht="49.5" customHeight="1">
      <c r="A51" s="293">
        <f t="shared" si="1"/>
        <v>47</v>
      </c>
      <c r="B51" s="262" t="s">
        <v>25</v>
      </c>
      <c r="C51" s="90"/>
      <c r="D51" s="212" t="s">
        <v>80</v>
      </c>
      <c r="E51" s="210">
        <v>1</v>
      </c>
      <c r="F51" s="28">
        <v>1</v>
      </c>
      <c r="G51" s="28">
        <v>1</v>
      </c>
      <c r="H51" s="28">
        <v>1</v>
      </c>
      <c r="I51" s="28">
        <v>1</v>
      </c>
      <c r="J51" s="28">
        <v>1</v>
      </c>
      <c r="K51" s="28">
        <v>1</v>
      </c>
      <c r="L51" s="28">
        <v>1</v>
      </c>
      <c r="M51" s="28">
        <v>1</v>
      </c>
      <c r="N51" s="28">
        <v>1</v>
      </c>
      <c r="O51" s="28">
        <v>1</v>
      </c>
      <c r="P51" s="28">
        <v>1</v>
      </c>
      <c r="Q51" s="28">
        <v>1</v>
      </c>
      <c r="R51" s="28">
        <v>1</v>
      </c>
      <c r="S51" s="28">
        <v>1</v>
      </c>
      <c r="T51" s="28">
        <v>1</v>
      </c>
      <c r="U51" s="28">
        <v>1</v>
      </c>
      <c r="V51" s="28">
        <v>1</v>
      </c>
      <c r="W51" s="28">
        <v>1</v>
      </c>
      <c r="X51" s="28">
        <v>1</v>
      </c>
      <c r="Y51" s="28">
        <v>1</v>
      </c>
      <c r="Z51" s="28">
        <v>1</v>
      </c>
      <c r="AA51" s="28">
        <v>1</v>
      </c>
      <c r="AB51" s="28">
        <v>1</v>
      </c>
      <c r="AC51" s="28">
        <v>1</v>
      </c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308"/>
      <c r="AV51" s="318">
        <f t="shared" si="0"/>
        <v>25</v>
      </c>
    </row>
    <row r="52" spans="1:48" s="72" customFormat="1" ht="49.5" customHeight="1">
      <c r="A52" s="293">
        <f t="shared" si="1"/>
        <v>48</v>
      </c>
      <c r="B52" s="262" t="s">
        <v>48</v>
      </c>
      <c r="C52" s="90" t="s">
        <v>90</v>
      </c>
      <c r="D52" s="212" t="s">
        <v>78</v>
      </c>
      <c r="E52" s="210">
        <v>1</v>
      </c>
      <c r="F52" s="28">
        <v>1</v>
      </c>
      <c r="G52" s="28">
        <v>1</v>
      </c>
      <c r="H52" s="28">
        <v>1</v>
      </c>
      <c r="I52" s="28">
        <v>1</v>
      </c>
      <c r="J52" s="28">
        <v>1</v>
      </c>
      <c r="K52" s="28">
        <v>1</v>
      </c>
      <c r="L52" s="28">
        <v>1</v>
      </c>
      <c r="M52" s="28">
        <v>1</v>
      </c>
      <c r="N52" s="28">
        <v>1</v>
      </c>
      <c r="O52" s="28">
        <v>1</v>
      </c>
      <c r="P52" s="28">
        <v>1</v>
      </c>
      <c r="Q52" s="28">
        <v>1</v>
      </c>
      <c r="R52" s="28">
        <v>1</v>
      </c>
      <c r="S52" s="28">
        <v>1</v>
      </c>
      <c r="T52" s="28">
        <v>1</v>
      </c>
      <c r="U52" s="28">
        <v>1</v>
      </c>
      <c r="V52" s="28">
        <v>1</v>
      </c>
      <c r="W52" s="28">
        <v>1</v>
      </c>
      <c r="X52" s="28">
        <v>1</v>
      </c>
      <c r="Y52" s="28">
        <v>1</v>
      </c>
      <c r="Z52" s="28"/>
      <c r="AA52" s="28">
        <v>1</v>
      </c>
      <c r="AB52" s="28">
        <v>1</v>
      </c>
      <c r="AC52" s="28">
        <v>1</v>
      </c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308"/>
      <c r="AV52" s="318">
        <f t="shared" si="0"/>
        <v>24</v>
      </c>
    </row>
    <row r="53" spans="1:48" s="72" customFormat="1" ht="49.5" customHeight="1">
      <c r="A53" s="293">
        <f t="shared" si="1"/>
        <v>49</v>
      </c>
      <c r="B53" s="262" t="s">
        <v>60</v>
      </c>
      <c r="C53" s="90" t="s">
        <v>89</v>
      </c>
      <c r="D53" s="212" t="s">
        <v>80</v>
      </c>
      <c r="E53" s="210">
        <v>1</v>
      </c>
      <c r="F53" s="28">
        <v>1</v>
      </c>
      <c r="G53" s="28">
        <v>1</v>
      </c>
      <c r="H53" s="28">
        <v>1</v>
      </c>
      <c r="I53" s="28">
        <v>1</v>
      </c>
      <c r="J53" s="28">
        <v>1</v>
      </c>
      <c r="K53" s="28">
        <v>1</v>
      </c>
      <c r="L53" s="28">
        <v>1</v>
      </c>
      <c r="M53" s="28">
        <v>1</v>
      </c>
      <c r="N53" s="28">
        <v>1</v>
      </c>
      <c r="O53" s="28">
        <v>1</v>
      </c>
      <c r="P53" s="28">
        <v>1</v>
      </c>
      <c r="Q53" s="28">
        <v>1</v>
      </c>
      <c r="R53" s="28">
        <v>1</v>
      </c>
      <c r="S53" s="28">
        <v>1</v>
      </c>
      <c r="T53" s="28">
        <v>1</v>
      </c>
      <c r="U53" s="28">
        <v>1</v>
      </c>
      <c r="V53" s="28">
        <v>1</v>
      </c>
      <c r="W53" s="28">
        <v>1</v>
      </c>
      <c r="X53" s="28">
        <v>1</v>
      </c>
      <c r="Y53" s="28">
        <v>1</v>
      </c>
      <c r="Z53" s="28">
        <v>1</v>
      </c>
      <c r="AA53" s="28">
        <v>1</v>
      </c>
      <c r="AB53" s="28"/>
      <c r="AC53" s="28">
        <v>1</v>
      </c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308"/>
      <c r="AV53" s="318">
        <f t="shared" si="0"/>
        <v>24</v>
      </c>
    </row>
    <row r="54" spans="1:48" s="72" customFormat="1" ht="49.5" customHeight="1">
      <c r="A54" s="293">
        <f t="shared" si="1"/>
        <v>50</v>
      </c>
      <c r="B54" s="262" t="s">
        <v>75</v>
      </c>
      <c r="C54" s="90"/>
      <c r="D54" s="213" t="s">
        <v>82</v>
      </c>
      <c r="E54" s="210">
        <v>1</v>
      </c>
      <c r="F54" s="28">
        <v>1</v>
      </c>
      <c r="G54" s="28">
        <v>1</v>
      </c>
      <c r="H54" s="28">
        <v>1</v>
      </c>
      <c r="I54" s="28">
        <v>1</v>
      </c>
      <c r="J54" s="28">
        <v>1</v>
      </c>
      <c r="K54" s="28">
        <v>1</v>
      </c>
      <c r="L54" s="28">
        <v>1</v>
      </c>
      <c r="M54" s="28">
        <v>1</v>
      </c>
      <c r="N54" s="28">
        <v>1</v>
      </c>
      <c r="O54" s="28">
        <v>1</v>
      </c>
      <c r="P54" s="28">
        <v>1</v>
      </c>
      <c r="Q54" s="28">
        <v>1</v>
      </c>
      <c r="R54" s="28">
        <v>1</v>
      </c>
      <c r="S54" s="28">
        <v>1</v>
      </c>
      <c r="T54" s="28">
        <v>1</v>
      </c>
      <c r="U54" s="28">
        <v>1</v>
      </c>
      <c r="V54" s="28">
        <v>1</v>
      </c>
      <c r="W54" s="28">
        <v>1</v>
      </c>
      <c r="X54" s="28">
        <v>1</v>
      </c>
      <c r="Y54" s="28">
        <v>1</v>
      </c>
      <c r="Z54" s="28">
        <v>1</v>
      </c>
      <c r="AA54" s="28">
        <v>1</v>
      </c>
      <c r="AB54" s="28">
        <v>1</v>
      </c>
      <c r="AC54" s="28">
        <v>1</v>
      </c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308"/>
      <c r="AV54" s="318">
        <f t="shared" si="0"/>
        <v>25</v>
      </c>
    </row>
    <row r="55" spans="1:48" s="72" customFormat="1" ht="49.5" customHeight="1">
      <c r="A55" s="293">
        <f t="shared" si="1"/>
        <v>51</v>
      </c>
      <c r="B55" s="262" t="s">
        <v>26</v>
      </c>
      <c r="C55" s="90"/>
      <c r="D55" s="212" t="s">
        <v>81</v>
      </c>
      <c r="E55" s="210">
        <v>1</v>
      </c>
      <c r="F55" s="28">
        <v>1</v>
      </c>
      <c r="G55" s="28">
        <v>1</v>
      </c>
      <c r="H55" s="28"/>
      <c r="I55" s="28">
        <v>1</v>
      </c>
      <c r="J55" s="28">
        <v>1</v>
      </c>
      <c r="K55" s="28">
        <v>1</v>
      </c>
      <c r="L55" s="28"/>
      <c r="M55" s="28">
        <v>1</v>
      </c>
      <c r="N55" s="28">
        <v>1</v>
      </c>
      <c r="O55" s="28"/>
      <c r="P55" s="28">
        <v>1</v>
      </c>
      <c r="Q55" s="28"/>
      <c r="R55" s="28"/>
      <c r="S55" s="28">
        <v>1</v>
      </c>
      <c r="T55" s="28">
        <v>1</v>
      </c>
      <c r="U55" s="28"/>
      <c r="V55" s="28"/>
      <c r="W55" s="28">
        <v>1</v>
      </c>
      <c r="X55" s="28"/>
      <c r="Y55" s="28"/>
      <c r="Z55" s="28">
        <v>1</v>
      </c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308"/>
      <c r="AV55" s="318">
        <f t="shared" si="0"/>
        <v>13</v>
      </c>
    </row>
    <row r="56" spans="1:48" s="72" customFormat="1" ht="49.5" customHeight="1">
      <c r="A56" s="293">
        <f t="shared" si="1"/>
        <v>52</v>
      </c>
      <c r="B56" s="262" t="s">
        <v>27</v>
      </c>
      <c r="C56" s="90"/>
      <c r="D56" s="212" t="s">
        <v>32</v>
      </c>
      <c r="E56" s="210">
        <v>1</v>
      </c>
      <c r="F56" s="28">
        <v>1</v>
      </c>
      <c r="G56" s="28">
        <v>1</v>
      </c>
      <c r="H56" s="28"/>
      <c r="I56" s="28">
        <v>1</v>
      </c>
      <c r="J56" s="28">
        <v>1</v>
      </c>
      <c r="K56" s="28"/>
      <c r="L56" s="28">
        <v>1</v>
      </c>
      <c r="M56" s="28">
        <v>1</v>
      </c>
      <c r="N56" s="28">
        <v>1</v>
      </c>
      <c r="O56" s="28">
        <v>1</v>
      </c>
      <c r="P56" s="28">
        <v>1</v>
      </c>
      <c r="Q56" s="28">
        <v>1</v>
      </c>
      <c r="R56" s="28">
        <v>1</v>
      </c>
      <c r="S56" s="28">
        <v>1</v>
      </c>
      <c r="T56" s="28">
        <v>1</v>
      </c>
      <c r="U56" s="28">
        <v>1</v>
      </c>
      <c r="V56" s="28">
        <v>1</v>
      </c>
      <c r="W56" s="28">
        <v>1</v>
      </c>
      <c r="X56" s="28">
        <v>1</v>
      </c>
      <c r="Y56" s="28">
        <v>1</v>
      </c>
      <c r="Z56" s="28">
        <v>1</v>
      </c>
      <c r="AA56" s="28">
        <v>1</v>
      </c>
      <c r="AB56" s="28">
        <v>1</v>
      </c>
      <c r="AC56" s="28">
        <v>1</v>
      </c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308"/>
      <c r="AV56" s="318">
        <f t="shared" si="0"/>
        <v>23</v>
      </c>
    </row>
    <row r="57" spans="1:48" s="72" customFormat="1" ht="49.5" customHeight="1">
      <c r="A57" s="293">
        <f t="shared" si="1"/>
        <v>53</v>
      </c>
      <c r="B57" s="262" t="s">
        <v>64</v>
      </c>
      <c r="C57" s="90" t="s">
        <v>89</v>
      </c>
      <c r="D57" s="212" t="s">
        <v>33</v>
      </c>
      <c r="E57" s="210">
        <v>1</v>
      </c>
      <c r="F57" s="28">
        <v>1</v>
      </c>
      <c r="G57" s="28">
        <v>1</v>
      </c>
      <c r="H57" s="28">
        <v>1</v>
      </c>
      <c r="I57" s="28">
        <v>1</v>
      </c>
      <c r="J57" s="28">
        <v>1</v>
      </c>
      <c r="K57" s="28">
        <v>1</v>
      </c>
      <c r="L57" s="28">
        <v>1</v>
      </c>
      <c r="M57" s="28"/>
      <c r="N57" s="28">
        <v>1</v>
      </c>
      <c r="O57" s="28">
        <v>1</v>
      </c>
      <c r="P57" s="28">
        <v>1</v>
      </c>
      <c r="Q57" s="28">
        <v>1</v>
      </c>
      <c r="R57" s="28">
        <v>1</v>
      </c>
      <c r="S57" s="28">
        <v>1</v>
      </c>
      <c r="T57" s="28">
        <v>1</v>
      </c>
      <c r="U57" s="28">
        <v>1</v>
      </c>
      <c r="V57" s="28">
        <v>1</v>
      </c>
      <c r="W57" s="28">
        <v>1</v>
      </c>
      <c r="X57" s="28">
        <v>1</v>
      </c>
      <c r="Y57" s="28">
        <v>1</v>
      </c>
      <c r="Z57" s="28">
        <v>1</v>
      </c>
      <c r="AA57" s="28">
        <v>1</v>
      </c>
      <c r="AB57" s="28">
        <v>1</v>
      </c>
      <c r="AC57" s="28">
        <v>1</v>
      </c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308"/>
      <c r="AV57" s="318">
        <f t="shared" si="0"/>
        <v>24</v>
      </c>
    </row>
    <row r="58" spans="1:48" s="72" customFormat="1" ht="49.5" customHeight="1">
      <c r="A58" s="293">
        <f t="shared" si="1"/>
        <v>54</v>
      </c>
      <c r="B58" s="262" t="s">
        <v>28</v>
      </c>
      <c r="C58" s="90"/>
      <c r="D58" s="212" t="s">
        <v>81</v>
      </c>
      <c r="E58" s="210">
        <v>1</v>
      </c>
      <c r="F58" s="28">
        <v>1</v>
      </c>
      <c r="G58" s="28">
        <v>1</v>
      </c>
      <c r="H58" s="28">
        <v>1</v>
      </c>
      <c r="I58" s="28">
        <v>1</v>
      </c>
      <c r="J58" s="28">
        <v>1</v>
      </c>
      <c r="K58" s="28">
        <v>1</v>
      </c>
      <c r="L58" s="28">
        <v>1</v>
      </c>
      <c r="M58" s="28">
        <v>1</v>
      </c>
      <c r="N58" s="28">
        <v>1</v>
      </c>
      <c r="O58" s="28">
        <v>1</v>
      </c>
      <c r="P58" s="28">
        <v>1</v>
      </c>
      <c r="Q58" s="28">
        <v>1</v>
      </c>
      <c r="R58" s="28">
        <v>1</v>
      </c>
      <c r="S58" s="28">
        <v>1</v>
      </c>
      <c r="T58" s="28">
        <v>1</v>
      </c>
      <c r="U58" s="28">
        <v>1</v>
      </c>
      <c r="V58" s="28">
        <v>1</v>
      </c>
      <c r="W58" s="28">
        <v>1</v>
      </c>
      <c r="X58" s="28">
        <v>1</v>
      </c>
      <c r="Y58" s="28">
        <v>1</v>
      </c>
      <c r="Z58" s="28">
        <v>1</v>
      </c>
      <c r="AA58" s="28">
        <v>1</v>
      </c>
      <c r="AB58" s="28">
        <v>1</v>
      </c>
      <c r="AC58" s="28">
        <v>1</v>
      </c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308"/>
      <c r="AV58" s="318">
        <f t="shared" si="0"/>
        <v>25</v>
      </c>
    </row>
    <row r="59" spans="1:48" s="72" customFormat="1" ht="49.5" customHeight="1">
      <c r="A59" s="293">
        <f t="shared" si="1"/>
        <v>55</v>
      </c>
      <c r="B59" s="262" t="s">
        <v>49</v>
      </c>
      <c r="C59" s="90" t="s">
        <v>91</v>
      </c>
      <c r="D59" s="212" t="s">
        <v>78</v>
      </c>
      <c r="E59" s="210">
        <v>1</v>
      </c>
      <c r="F59" s="28">
        <v>1</v>
      </c>
      <c r="G59" s="28">
        <v>1</v>
      </c>
      <c r="H59" s="28"/>
      <c r="I59" s="28">
        <v>1</v>
      </c>
      <c r="J59" s="28">
        <v>1</v>
      </c>
      <c r="K59" s="28">
        <v>1</v>
      </c>
      <c r="L59" s="28">
        <v>1</v>
      </c>
      <c r="M59" s="28">
        <v>1</v>
      </c>
      <c r="N59" s="28">
        <v>1</v>
      </c>
      <c r="O59" s="28">
        <v>1</v>
      </c>
      <c r="P59" s="28">
        <v>1</v>
      </c>
      <c r="Q59" s="28">
        <v>1</v>
      </c>
      <c r="R59" s="28">
        <v>1</v>
      </c>
      <c r="S59" s="28">
        <v>1</v>
      </c>
      <c r="T59" s="28">
        <v>1</v>
      </c>
      <c r="U59" s="28">
        <v>1</v>
      </c>
      <c r="V59" s="28">
        <v>1</v>
      </c>
      <c r="W59" s="28">
        <v>1</v>
      </c>
      <c r="X59" s="28">
        <v>1</v>
      </c>
      <c r="Y59" s="28">
        <v>1</v>
      </c>
      <c r="Z59" s="28"/>
      <c r="AA59" s="28">
        <v>1</v>
      </c>
      <c r="AB59" s="28"/>
      <c r="AC59" s="28">
        <v>1</v>
      </c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308"/>
      <c r="AV59" s="318">
        <f t="shared" si="0"/>
        <v>22</v>
      </c>
    </row>
    <row r="60" spans="1:48" s="72" customFormat="1" ht="49.5" customHeight="1">
      <c r="A60" s="293">
        <f t="shared" si="1"/>
        <v>56</v>
      </c>
      <c r="B60" s="264" t="s">
        <v>154</v>
      </c>
      <c r="C60" s="260"/>
      <c r="D60" s="213" t="s">
        <v>79</v>
      </c>
      <c r="E60" s="344" t="s">
        <v>117</v>
      </c>
      <c r="F60" s="337" t="s">
        <v>117</v>
      </c>
      <c r="G60" s="337" t="s">
        <v>117</v>
      </c>
      <c r="H60" s="337" t="s">
        <v>117</v>
      </c>
      <c r="I60" s="337" t="s">
        <v>117</v>
      </c>
      <c r="J60" s="337" t="s">
        <v>117</v>
      </c>
      <c r="K60" s="337" t="s">
        <v>117</v>
      </c>
      <c r="L60" s="337" t="s">
        <v>117</v>
      </c>
      <c r="M60" s="337" t="s">
        <v>117</v>
      </c>
      <c r="N60" s="337" t="s">
        <v>117</v>
      </c>
      <c r="O60" s="337" t="s">
        <v>117</v>
      </c>
      <c r="P60" s="337" t="s">
        <v>117</v>
      </c>
      <c r="Q60" s="337" t="s">
        <v>117</v>
      </c>
      <c r="R60" s="337" t="s">
        <v>117</v>
      </c>
      <c r="S60" s="337" t="s">
        <v>117</v>
      </c>
      <c r="T60" s="337" t="s">
        <v>117</v>
      </c>
      <c r="U60" s="337">
        <v>1</v>
      </c>
      <c r="V60" s="337">
        <v>1</v>
      </c>
      <c r="W60" s="337">
        <v>1</v>
      </c>
      <c r="X60" s="337">
        <v>1</v>
      </c>
      <c r="Y60" s="337">
        <v>1</v>
      </c>
      <c r="Z60" s="337">
        <v>1</v>
      </c>
      <c r="AA60" s="337">
        <v>1</v>
      </c>
      <c r="AB60" s="261"/>
      <c r="AC60" s="261">
        <v>1</v>
      </c>
      <c r="AD60" s="261"/>
      <c r="AE60" s="261"/>
      <c r="AF60" s="261"/>
      <c r="AG60" s="261"/>
      <c r="AH60" s="261"/>
      <c r="AI60" s="261"/>
      <c r="AJ60" s="261"/>
      <c r="AK60" s="261"/>
      <c r="AL60" s="261"/>
      <c r="AM60" s="261"/>
      <c r="AN60" s="261"/>
      <c r="AO60" s="261"/>
      <c r="AP60" s="261"/>
      <c r="AQ60" s="261"/>
      <c r="AR60" s="261"/>
      <c r="AS60" s="261"/>
      <c r="AT60" s="261"/>
      <c r="AU60" s="309"/>
      <c r="AV60" s="318">
        <f t="shared" si="0"/>
        <v>8</v>
      </c>
    </row>
    <row r="61" spans="1:48" s="72" customFormat="1" ht="49.5" customHeight="1">
      <c r="A61" s="293">
        <f t="shared" si="1"/>
        <v>57</v>
      </c>
      <c r="B61" s="262" t="s">
        <v>59</v>
      </c>
      <c r="C61" s="90" t="s">
        <v>89</v>
      </c>
      <c r="D61" s="213" t="s">
        <v>79</v>
      </c>
      <c r="E61" s="210">
        <v>1</v>
      </c>
      <c r="F61" s="28">
        <v>1</v>
      </c>
      <c r="G61" s="28">
        <v>1</v>
      </c>
      <c r="H61" s="28"/>
      <c r="I61" s="28">
        <v>1</v>
      </c>
      <c r="J61" s="28">
        <v>1</v>
      </c>
      <c r="K61" s="28">
        <v>1</v>
      </c>
      <c r="L61" s="28">
        <v>1</v>
      </c>
      <c r="M61" s="28"/>
      <c r="N61" s="28">
        <v>1</v>
      </c>
      <c r="O61" s="28"/>
      <c r="P61" s="28"/>
      <c r="Q61" s="28">
        <v>1</v>
      </c>
      <c r="R61" s="28">
        <v>1</v>
      </c>
      <c r="S61" s="28">
        <v>1</v>
      </c>
      <c r="T61" s="28">
        <v>1</v>
      </c>
      <c r="U61" s="28">
        <v>1</v>
      </c>
      <c r="V61" s="28"/>
      <c r="W61" s="28">
        <v>1</v>
      </c>
      <c r="X61" s="28">
        <v>1</v>
      </c>
      <c r="Y61" s="28">
        <v>1</v>
      </c>
      <c r="Z61" s="28">
        <v>1</v>
      </c>
      <c r="AA61" s="28"/>
      <c r="AB61" s="28">
        <v>1</v>
      </c>
      <c r="AC61" s="28">
        <v>1</v>
      </c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308"/>
      <c r="AV61" s="318">
        <f t="shared" si="0"/>
        <v>19</v>
      </c>
    </row>
    <row r="62" spans="1:48" s="72" customFormat="1" ht="49.5" customHeight="1">
      <c r="A62" s="293">
        <f t="shared" si="1"/>
        <v>58</v>
      </c>
      <c r="B62" s="262" t="s">
        <v>29</v>
      </c>
      <c r="C62" s="90"/>
      <c r="D62" s="212" t="s">
        <v>32</v>
      </c>
      <c r="E62" s="210">
        <v>1</v>
      </c>
      <c r="F62" s="28">
        <v>1</v>
      </c>
      <c r="G62" s="28">
        <v>1</v>
      </c>
      <c r="H62" s="28">
        <v>1</v>
      </c>
      <c r="I62" s="28">
        <v>1</v>
      </c>
      <c r="J62" s="28">
        <v>1</v>
      </c>
      <c r="K62" s="28">
        <v>1</v>
      </c>
      <c r="L62" s="28"/>
      <c r="M62" s="28">
        <v>1</v>
      </c>
      <c r="N62" s="28">
        <v>1</v>
      </c>
      <c r="O62" s="28">
        <v>1</v>
      </c>
      <c r="P62" s="28">
        <v>1</v>
      </c>
      <c r="Q62" s="28">
        <v>1</v>
      </c>
      <c r="R62" s="28">
        <v>1</v>
      </c>
      <c r="S62" s="28">
        <v>1</v>
      </c>
      <c r="T62" s="28">
        <v>1</v>
      </c>
      <c r="U62" s="28">
        <v>1</v>
      </c>
      <c r="V62" s="28">
        <v>1</v>
      </c>
      <c r="W62" s="28">
        <v>1</v>
      </c>
      <c r="X62" s="28">
        <v>1</v>
      </c>
      <c r="Y62" s="28">
        <v>1</v>
      </c>
      <c r="Z62" s="28"/>
      <c r="AA62" s="28">
        <v>1</v>
      </c>
      <c r="AB62" s="28">
        <v>1</v>
      </c>
      <c r="AC62" s="28">
        <v>1</v>
      </c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308"/>
      <c r="AV62" s="318">
        <f t="shared" si="0"/>
        <v>23</v>
      </c>
    </row>
    <row r="63" spans="1:48" s="72" customFormat="1" ht="49.5" customHeight="1">
      <c r="A63" s="293">
        <f t="shared" si="1"/>
        <v>59</v>
      </c>
      <c r="B63" s="262" t="s">
        <v>72</v>
      </c>
      <c r="C63" s="90"/>
      <c r="D63" s="213" t="s">
        <v>82</v>
      </c>
      <c r="E63" s="210">
        <v>1</v>
      </c>
      <c r="F63" s="28">
        <v>1</v>
      </c>
      <c r="G63" s="28">
        <v>1</v>
      </c>
      <c r="H63" s="28">
        <v>1</v>
      </c>
      <c r="I63" s="28">
        <v>1</v>
      </c>
      <c r="J63" s="28">
        <v>1</v>
      </c>
      <c r="K63" s="28">
        <v>1</v>
      </c>
      <c r="L63" s="28">
        <v>1</v>
      </c>
      <c r="M63" s="28">
        <v>1</v>
      </c>
      <c r="N63" s="28">
        <v>1</v>
      </c>
      <c r="O63" s="28">
        <v>1</v>
      </c>
      <c r="P63" s="28">
        <v>1</v>
      </c>
      <c r="Q63" s="28">
        <v>1</v>
      </c>
      <c r="R63" s="28">
        <v>1</v>
      </c>
      <c r="S63" s="28">
        <v>1</v>
      </c>
      <c r="T63" s="28">
        <v>1</v>
      </c>
      <c r="U63" s="28">
        <v>1</v>
      </c>
      <c r="V63" s="28">
        <v>1</v>
      </c>
      <c r="W63" s="28">
        <v>1</v>
      </c>
      <c r="X63" s="28">
        <v>1</v>
      </c>
      <c r="Y63" s="28"/>
      <c r="Z63" s="28">
        <v>1</v>
      </c>
      <c r="AA63" s="28">
        <v>1</v>
      </c>
      <c r="AB63" s="28">
        <v>1</v>
      </c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308"/>
      <c r="AV63" s="318">
        <f t="shared" si="0"/>
        <v>23</v>
      </c>
    </row>
    <row r="64" spans="1:48" s="72" customFormat="1" ht="49.5" customHeight="1">
      <c r="A64" s="293">
        <f t="shared" si="1"/>
        <v>60</v>
      </c>
      <c r="B64" s="262" t="s">
        <v>70</v>
      </c>
      <c r="C64" s="90"/>
      <c r="D64" s="213" t="s">
        <v>82</v>
      </c>
      <c r="E64" s="210">
        <v>1</v>
      </c>
      <c r="F64" s="28">
        <v>1</v>
      </c>
      <c r="G64" s="28">
        <v>1</v>
      </c>
      <c r="H64" s="28">
        <v>1</v>
      </c>
      <c r="I64" s="28">
        <v>1</v>
      </c>
      <c r="J64" s="28">
        <v>1</v>
      </c>
      <c r="K64" s="28">
        <v>1</v>
      </c>
      <c r="L64" s="28">
        <v>1</v>
      </c>
      <c r="M64" s="28">
        <v>1</v>
      </c>
      <c r="N64" s="28">
        <v>1</v>
      </c>
      <c r="O64" s="28">
        <v>1</v>
      </c>
      <c r="P64" s="28">
        <v>1</v>
      </c>
      <c r="Q64" s="28">
        <v>1</v>
      </c>
      <c r="R64" s="28">
        <v>1</v>
      </c>
      <c r="S64" s="28">
        <v>1</v>
      </c>
      <c r="T64" s="28">
        <v>1</v>
      </c>
      <c r="U64" s="28">
        <v>1</v>
      </c>
      <c r="V64" s="28"/>
      <c r="W64" s="28">
        <v>1</v>
      </c>
      <c r="X64" s="28">
        <v>1</v>
      </c>
      <c r="Y64" s="28">
        <v>1</v>
      </c>
      <c r="Z64" s="28">
        <v>1</v>
      </c>
      <c r="AA64" s="28">
        <v>1</v>
      </c>
      <c r="AB64" s="28">
        <v>1</v>
      </c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308"/>
      <c r="AV64" s="318">
        <f t="shared" si="0"/>
        <v>23</v>
      </c>
    </row>
    <row r="65" spans="1:48" ht="49.5" customHeight="1">
      <c r="A65" s="293">
        <f t="shared" si="1"/>
        <v>61</v>
      </c>
      <c r="B65" s="262" t="s">
        <v>65</v>
      </c>
      <c r="C65" s="90" t="s">
        <v>91</v>
      </c>
      <c r="D65" s="212" t="s">
        <v>33</v>
      </c>
      <c r="E65" s="210">
        <v>1</v>
      </c>
      <c r="F65" s="28">
        <v>1</v>
      </c>
      <c r="G65" s="28">
        <v>1</v>
      </c>
      <c r="H65" s="28">
        <v>1</v>
      </c>
      <c r="I65" s="28">
        <v>1</v>
      </c>
      <c r="J65" s="28">
        <v>1</v>
      </c>
      <c r="K65" s="28">
        <v>1</v>
      </c>
      <c r="L65" s="28">
        <v>1</v>
      </c>
      <c r="M65" s="28">
        <v>1</v>
      </c>
      <c r="N65" s="28">
        <v>1</v>
      </c>
      <c r="O65" s="28">
        <v>1</v>
      </c>
      <c r="P65" s="28">
        <v>1</v>
      </c>
      <c r="Q65" s="28">
        <v>1</v>
      </c>
      <c r="R65" s="28">
        <v>1</v>
      </c>
      <c r="S65" s="28">
        <v>1</v>
      </c>
      <c r="T65" s="28">
        <v>1</v>
      </c>
      <c r="U65" s="28">
        <v>1</v>
      </c>
      <c r="V65" s="28">
        <v>1</v>
      </c>
      <c r="W65" s="28">
        <v>1</v>
      </c>
      <c r="X65" s="28">
        <v>1</v>
      </c>
      <c r="Y65" s="28">
        <v>1</v>
      </c>
      <c r="Z65" s="28">
        <v>1</v>
      </c>
      <c r="AA65" s="28">
        <v>1</v>
      </c>
      <c r="AB65" s="28">
        <v>1</v>
      </c>
      <c r="AC65" s="28">
        <v>1</v>
      </c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311"/>
      <c r="AV65" s="318">
        <f t="shared" si="0"/>
        <v>25</v>
      </c>
    </row>
    <row r="66" spans="1:48" s="72" customFormat="1" ht="49.5" customHeight="1">
      <c r="A66" s="293">
        <f t="shared" si="1"/>
        <v>62</v>
      </c>
      <c r="B66" s="262" t="s">
        <v>51</v>
      </c>
      <c r="C66" s="90" t="s">
        <v>88</v>
      </c>
      <c r="D66" s="212" t="s">
        <v>78</v>
      </c>
      <c r="E66" s="210">
        <v>1</v>
      </c>
      <c r="F66" s="28">
        <v>1</v>
      </c>
      <c r="G66" s="28">
        <v>1</v>
      </c>
      <c r="H66" s="28"/>
      <c r="I66" s="28">
        <v>1</v>
      </c>
      <c r="J66" s="28">
        <v>1</v>
      </c>
      <c r="K66" s="28"/>
      <c r="L66" s="28"/>
      <c r="M66" s="28">
        <v>1</v>
      </c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>
        <v>1</v>
      </c>
      <c r="Y66" s="28"/>
      <c r="Z66" s="28"/>
      <c r="AA66" s="28"/>
      <c r="AB66" s="28"/>
      <c r="AC66" s="28">
        <v>1</v>
      </c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308"/>
      <c r="AV66" s="318">
        <f t="shared" si="0"/>
        <v>8</v>
      </c>
    </row>
    <row r="67" spans="1:48" s="72" customFormat="1" ht="49.5" customHeight="1">
      <c r="A67" s="293">
        <f t="shared" si="1"/>
        <v>63</v>
      </c>
      <c r="B67" s="262" t="s">
        <v>62</v>
      </c>
      <c r="C67" s="90" t="s">
        <v>84</v>
      </c>
      <c r="D67" s="212" t="s">
        <v>33</v>
      </c>
      <c r="E67" s="210">
        <v>1</v>
      </c>
      <c r="F67" s="28">
        <v>1</v>
      </c>
      <c r="G67" s="28">
        <v>1</v>
      </c>
      <c r="H67" s="28">
        <v>1</v>
      </c>
      <c r="I67" s="28">
        <v>1</v>
      </c>
      <c r="J67" s="28">
        <v>1</v>
      </c>
      <c r="K67" s="28">
        <v>1</v>
      </c>
      <c r="L67" s="28">
        <v>1</v>
      </c>
      <c r="M67" s="28">
        <v>1</v>
      </c>
      <c r="N67" s="28"/>
      <c r="O67" s="28"/>
      <c r="P67" s="28"/>
      <c r="Q67" s="28"/>
      <c r="R67" s="28"/>
      <c r="S67" s="28">
        <v>1</v>
      </c>
      <c r="T67" s="28">
        <v>1</v>
      </c>
      <c r="U67" s="28">
        <v>1</v>
      </c>
      <c r="V67" s="28">
        <v>1</v>
      </c>
      <c r="W67" s="28">
        <v>1</v>
      </c>
      <c r="X67" s="28"/>
      <c r="Y67" s="28"/>
      <c r="Z67" s="28">
        <v>1</v>
      </c>
      <c r="AA67" s="28">
        <v>1</v>
      </c>
      <c r="AB67" s="28">
        <v>1</v>
      </c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308"/>
      <c r="AV67" s="318">
        <f t="shared" si="0"/>
        <v>17</v>
      </c>
    </row>
    <row r="68" spans="1:48" s="72" customFormat="1" ht="49.5" customHeight="1" thickBot="1">
      <c r="A68" s="294">
        <f t="shared" si="1"/>
        <v>64</v>
      </c>
      <c r="B68" s="295" t="s">
        <v>57</v>
      </c>
      <c r="C68" s="214" t="s">
        <v>89</v>
      </c>
      <c r="D68" s="215" t="s">
        <v>79</v>
      </c>
      <c r="E68" s="358">
        <v>1</v>
      </c>
      <c r="F68" s="359">
        <v>1</v>
      </c>
      <c r="G68" s="359">
        <v>1</v>
      </c>
      <c r="H68" s="359">
        <v>1</v>
      </c>
      <c r="I68" s="359">
        <v>1</v>
      </c>
      <c r="J68" s="359">
        <v>1</v>
      </c>
      <c r="K68" s="359">
        <v>1</v>
      </c>
      <c r="L68" s="359">
        <v>1</v>
      </c>
      <c r="M68" s="359">
        <v>1</v>
      </c>
      <c r="N68" s="359">
        <v>1</v>
      </c>
      <c r="O68" s="359">
        <v>1</v>
      </c>
      <c r="P68" s="359"/>
      <c r="Q68" s="359">
        <v>1</v>
      </c>
      <c r="R68" s="359">
        <v>1</v>
      </c>
      <c r="S68" s="359">
        <v>1</v>
      </c>
      <c r="T68" s="359">
        <v>1</v>
      </c>
      <c r="U68" s="359">
        <v>1</v>
      </c>
      <c r="V68" s="359">
        <v>1</v>
      </c>
      <c r="W68" s="359">
        <v>1</v>
      </c>
      <c r="X68" s="359">
        <v>1</v>
      </c>
      <c r="Y68" s="359">
        <v>1</v>
      </c>
      <c r="Z68" s="359">
        <v>1</v>
      </c>
      <c r="AA68" s="359">
        <v>1</v>
      </c>
      <c r="AB68" s="359"/>
      <c r="AC68" s="359">
        <v>1</v>
      </c>
      <c r="AD68" s="359"/>
      <c r="AE68" s="359"/>
      <c r="AF68" s="359"/>
      <c r="AG68" s="359"/>
      <c r="AH68" s="359"/>
      <c r="AI68" s="359"/>
      <c r="AJ68" s="359"/>
      <c r="AK68" s="359"/>
      <c r="AL68" s="359"/>
      <c r="AM68" s="359"/>
      <c r="AN68" s="359"/>
      <c r="AO68" s="359"/>
      <c r="AP68" s="359"/>
      <c r="AQ68" s="359"/>
      <c r="AR68" s="359"/>
      <c r="AS68" s="359"/>
      <c r="AT68" s="359"/>
      <c r="AU68" s="360"/>
      <c r="AV68" s="343">
        <f>SUM(E68:AU68)</f>
        <v>23</v>
      </c>
    </row>
    <row r="70" ht="14.25">
      <c r="AU70" s="71"/>
    </row>
    <row r="71" spans="2:47" ht="15.75">
      <c r="B71" s="258" t="s">
        <v>151</v>
      </c>
      <c r="AU71" s="71"/>
    </row>
    <row r="72" spans="1:48" s="72" customFormat="1" ht="56.25" customHeight="1">
      <c r="A72" s="176">
        <f>A19+1</f>
        <v>16</v>
      </c>
      <c r="B72" s="188" t="s">
        <v>180</v>
      </c>
      <c r="C72" s="90" t="s">
        <v>87</v>
      </c>
      <c r="D72" s="213" t="s">
        <v>79</v>
      </c>
      <c r="E72" s="210">
        <v>1</v>
      </c>
      <c r="F72" s="28">
        <v>1</v>
      </c>
      <c r="G72" s="28"/>
      <c r="H72" s="28"/>
      <c r="I72" s="28"/>
      <c r="J72" s="28">
        <v>1</v>
      </c>
      <c r="K72" s="28">
        <v>1</v>
      </c>
      <c r="L72" s="28">
        <v>1</v>
      </c>
      <c r="M72" s="28">
        <v>1</v>
      </c>
      <c r="N72" s="28">
        <v>1</v>
      </c>
      <c r="O72" s="28"/>
      <c r="P72" s="28"/>
      <c r="Q72" s="28"/>
      <c r="R72" s="28"/>
      <c r="S72" s="28">
        <v>1</v>
      </c>
      <c r="T72" s="28">
        <v>1</v>
      </c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08">
        <f aca="true" t="shared" si="2" ref="AV72:AV77">SUM(E72:AU72)</f>
        <v>9</v>
      </c>
    </row>
    <row r="73" spans="1:48" s="72" customFormat="1" ht="60.75" customHeight="1">
      <c r="A73" s="176">
        <f>A43+1</f>
        <v>40</v>
      </c>
      <c r="B73" s="188" t="s">
        <v>179</v>
      </c>
      <c r="C73" s="90" t="s">
        <v>89</v>
      </c>
      <c r="D73" s="213" t="s">
        <v>79</v>
      </c>
      <c r="E73" s="210">
        <v>1</v>
      </c>
      <c r="F73" s="28">
        <v>1</v>
      </c>
      <c r="G73" s="28">
        <v>1</v>
      </c>
      <c r="H73" s="28"/>
      <c r="I73" s="28">
        <v>1</v>
      </c>
      <c r="J73" s="28">
        <v>1</v>
      </c>
      <c r="K73" s="28">
        <v>1</v>
      </c>
      <c r="L73" s="28">
        <v>1</v>
      </c>
      <c r="M73" s="28">
        <v>1</v>
      </c>
      <c r="N73" s="28">
        <v>1</v>
      </c>
      <c r="O73" s="28">
        <v>1</v>
      </c>
      <c r="P73" s="28">
        <v>1</v>
      </c>
      <c r="Q73" s="28">
        <v>1</v>
      </c>
      <c r="R73" s="28">
        <v>1</v>
      </c>
      <c r="S73" s="28">
        <v>1</v>
      </c>
      <c r="T73" s="28">
        <v>1</v>
      </c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08">
        <f t="shared" si="2"/>
        <v>15</v>
      </c>
    </row>
    <row r="74" spans="1:48" s="72" customFormat="1" ht="67.5" customHeight="1">
      <c r="A74" s="176">
        <f>A73+1</f>
        <v>41</v>
      </c>
      <c r="B74" s="188" t="s">
        <v>181</v>
      </c>
      <c r="C74" s="90" t="s">
        <v>89</v>
      </c>
      <c r="D74" s="213" t="s">
        <v>79</v>
      </c>
      <c r="E74" s="210">
        <v>1</v>
      </c>
      <c r="F74" s="28">
        <v>1</v>
      </c>
      <c r="G74" s="28">
        <v>1</v>
      </c>
      <c r="H74" s="28"/>
      <c r="I74" s="28">
        <v>1</v>
      </c>
      <c r="J74" s="28">
        <v>1</v>
      </c>
      <c r="K74" s="28">
        <v>1</v>
      </c>
      <c r="L74" s="28">
        <v>1</v>
      </c>
      <c r="M74" s="28">
        <v>1</v>
      </c>
      <c r="N74" s="28">
        <v>1</v>
      </c>
      <c r="O74" s="28">
        <v>1</v>
      </c>
      <c r="P74" s="28">
        <v>1</v>
      </c>
      <c r="Q74" s="28">
        <v>1</v>
      </c>
      <c r="R74" s="28"/>
      <c r="S74" s="28">
        <v>1</v>
      </c>
      <c r="T74" s="28">
        <v>1</v>
      </c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08">
        <f t="shared" si="2"/>
        <v>14</v>
      </c>
    </row>
    <row r="75" spans="1:48" s="72" customFormat="1" ht="61.5" customHeight="1">
      <c r="A75" s="176">
        <f>A64+1</f>
        <v>61</v>
      </c>
      <c r="B75" s="188" t="s">
        <v>178</v>
      </c>
      <c r="C75" s="90" t="s">
        <v>86</v>
      </c>
      <c r="D75" s="213" t="s">
        <v>79</v>
      </c>
      <c r="E75" s="210">
        <v>1</v>
      </c>
      <c r="F75" s="28">
        <v>1</v>
      </c>
      <c r="G75" s="28">
        <v>1</v>
      </c>
      <c r="H75" s="28"/>
      <c r="I75" s="28">
        <v>1</v>
      </c>
      <c r="J75" s="28">
        <v>1</v>
      </c>
      <c r="K75" s="28">
        <v>1</v>
      </c>
      <c r="L75" s="28">
        <v>1</v>
      </c>
      <c r="M75" s="28">
        <v>1</v>
      </c>
      <c r="N75" s="28">
        <v>1</v>
      </c>
      <c r="O75" s="28">
        <v>1</v>
      </c>
      <c r="P75" s="28">
        <v>1</v>
      </c>
      <c r="Q75" s="28">
        <v>1</v>
      </c>
      <c r="R75" s="28"/>
      <c r="S75" s="28">
        <v>1</v>
      </c>
      <c r="T75" s="28">
        <v>1</v>
      </c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08">
        <f t="shared" si="2"/>
        <v>14</v>
      </c>
    </row>
    <row r="76" spans="1:48" s="72" customFormat="1" ht="63.75">
      <c r="A76" s="176">
        <f>A41+1</f>
        <v>38</v>
      </c>
      <c r="B76" s="262" t="s">
        <v>200</v>
      </c>
      <c r="C76" s="90"/>
      <c r="D76" s="263" t="s">
        <v>81</v>
      </c>
      <c r="E76" s="28">
        <v>1</v>
      </c>
      <c r="F76" s="28">
        <v>1</v>
      </c>
      <c r="G76" s="28">
        <v>1</v>
      </c>
      <c r="H76" s="28"/>
      <c r="I76" s="28">
        <v>1</v>
      </c>
      <c r="J76" s="28">
        <v>1</v>
      </c>
      <c r="K76" s="28"/>
      <c r="L76" s="28"/>
      <c r="M76" s="28">
        <v>1</v>
      </c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10"/>
      <c r="AV76" s="208">
        <f t="shared" si="2"/>
        <v>6</v>
      </c>
    </row>
    <row r="77" spans="1:48" s="72" customFormat="1" ht="63.75">
      <c r="A77" s="293">
        <f>A62+1</f>
        <v>59</v>
      </c>
      <c r="B77" s="262" t="s">
        <v>193</v>
      </c>
      <c r="C77" s="90"/>
      <c r="D77" s="212" t="s">
        <v>81</v>
      </c>
      <c r="E77" s="210">
        <v>1</v>
      </c>
      <c r="F77" s="28">
        <v>1</v>
      </c>
      <c r="G77" s="28">
        <v>1</v>
      </c>
      <c r="H77" s="28"/>
      <c r="I77" s="28">
        <v>1</v>
      </c>
      <c r="J77" s="28"/>
      <c r="K77" s="28"/>
      <c r="L77" s="28">
        <v>1</v>
      </c>
      <c r="M77" s="28">
        <v>1</v>
      </c>
      <c r="N77" s="28">
        <v>1</v>
      </c>
      <c r="O77" s="28">
        <v>1</v>
      </c>
      <c r="P77" s="28">
        <v>1</v>
      </c>
      <c r="Q77" s="28">
        <v>1</v>
      </c>
      <c r="R77" s="28">
        <v>1</v>
      </c>
      <c r="S77" s="28">
        <v>1</v>
      </c>
      <c r="T77" s="28">
        <v>1</v>
      </c>
      <c r="U77" s="28">
        <v>1</v>
      </c>
      <c r="V77" s="28">
        <v>1</v>
      </c>
      <c r="W77" s="28">
        <v>1</v>
      </c>
      <c r="X77" s="28">
        <v>1</v>
      </c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308"/>
      <c r="AV77" s="318">
        <f t="shared" si="2"/>
        <v>17</v>
      </c>
    </row>
    <row r="78" ht="15" thickBot="1">
      <c r="AU78" s="71"/>
    </row>
    <row r="79" spans="1:48" s="26" customFormat="1" ht="16.5" thickBot="1">
      <c r="A79" s="397" t="s">
        <v>201</v>
      </c>
      <c r="B79" s="398"/>
      <c r="C79" s="298"/>
      <c r="D79" s="299"/>
      <c r="E79" s="300">
        <f>SUM(E5:E78)</f>
        <v>64</v>
      </c>
      <c r="F79" s="300">
        <f>SUM(F5:F78)</f>
        <v>62</v>
      </c>
      <c r="G79" s="300">
        <f>SUM(G5:G78)</f>
        <v>61</v>
      </c>
      <c r="H79" s="300">
        <f>SUM(H5:H78)</f>
        <v>45</v>
      </c>
      <c r="I79" s="300">
        <f>SUM(I5:I78)</f>
        <v>63</v>
      </c>
      <c r="J79" s="300">
        <f aca="true" t="shared" si="3" ref="J79:AA79">SUM(J5:J78)</f>
        <v>62</v>
      </c>
      <c r="K79" s="300">
        <f t="shared" si="3"/>
        <v>58</v>
      </c>
      <c r="L79" s="300">
        <f t="shared" si="3"/>
        <v>56</v>
      </c>
      <c r="M79" s="300">
        <f t="shared" si="3"/>
        <v>59</v>
      </c>
      <c r="N79" s="300">
        <f t="shared" si="3"/>
        <v>56</v>
      </c>
      <c r="O79" s="300">
        <f t="shared" si="3"/>
        <v>52</v>
      </c>
      <c r="P79" s="300">
        <f t="shared" si="3"/>
        <v>54</v>
      </c>
      <c r="Q79" s="300">
        <f t="shared" si="3"/>
        <v>51</v>
      </c>
      <c r="R79" s="300">
        <f t="shared" si="3"/>
        <v>49</v>
      </c>
      <c r="S79" s="300">
        <f t="shared" si="3"/>
        <v>62</v>
      </c>
      <c r="T79" s="300">
        <f t="shared" si="3"/>
        <v>59</v>
      </c>
      <c r="U79" s="300">
        <f t="shared" si="3"/>
        <v>56</v>
      </c>
      <c r="V79" s="300">
        <f t="shared" si="3"/>
        <v>53</v>
      </c>
      <c r="W79" s="300">
        <f t="shared" si="3"/>
        <v>52</v>
      </c>
      <c r="X79" s="300">
        <f t="shared" si="3"/>
        <v>55</v>
      </c>
      <c r="Y79" s="300">
        <f t="shared" si="3"/>
        <v>49</v>
      </c>
      <c r="Z79" s="300">
        <f t="shared" si="3"/>
        <v>45</v>
      </c>
      <c r="AA79" s="300">
        <f t="shared" si="3"/>
        <v>54</v>
      </c>
      <c r="AB79" s="300">
        <f>SUM(AB5:AB68)</f>
        <v>49</v>
      </c>
      <c r="AC79" s="300">
        <f>SUM(AC5:AC68)</f>
        <v>52</v>
      </c>
      <c r="AD79" s="300"/>
      <c r="AE79" s="300"/>
      <c r="AF79" s="300"/>
      <c r="AG79" s="300"/>
      <c r="AH79" s="300"/>
      <c r="AI79" s="300"/>
      <c r="AJ79" s="300"/>
      <c r="AK79" s="300"/>
      <c r="AL79" s="300"/>
      <c r="AM79" s="300"/>
      <c r="AN79" s="300"/>
      <c r="AO79" s="300"/>
      <c r="AP79" s="300"/>
      <c r="AQ79" s="300"/>
      <c r="AR79" s="300"/>
      <c r="AS79" s="300"/>
      <c r="AT79" s="300">
        <f>SUM(AT5:AT68)</f>
        <v>0</v>
      </c>
      <c r="AU79" s="315">
        <f>SUM(AU5:AU68)</f>
        <v>0</v>
      </c>
      <c r="AV79" s="361"/>
    </row>
    <row r="80" ht="14.25">
      <c r="AU80" s="71"/>
    </row>
    <row r="81" ht="14.25">
      <c r="AU81" s="71"/>
    </row>
    <row r="82" ht="14.25">
      <c r="AU82" s="71"/>
    </row>
    <row r="83" ht="14.25">
      <c r="AU83" s="71"/>
    </row>
    <row r="84" ht="14.25">
      <c r="AU84" s="71"/>
    </row>
    <row r="85" ht="14.25">
      <c r="AU85" s="71"/>
    </row>
    <row r="86" ht="14.25">
      <c r="AU86" s="71"/>
    </row>
    <row r="87" ht="14.25">
      <c r="AU87" s="71"/>
    </row>
    <row r="88" ht="14.25">
      <c r="AU88" s="71"/>
    </row>
    <row r="89" ht="14.25">
      <c r="AU89" s="71"/>
    </row>
    <row r="90" ht="14.25">
      <c r="AU90" s="71"/>
    </row>
    <row r="91" ht="14.25">
      <c r="AU91" s="71"/>
    </row>
    <row r="92" ht="14.25">
      <c r="AU92" s="71"/>
    </row>
    <row r="93" ht="14.25">
      <c r="AU93" s="71"/>
    </row>
    <row r="94" ht="14.25">
      <c r="AU94" s="71"/>
    </row>
    <row r="95" ht="14.25">
      <c r="AU95" s="71"/>
    </row>
    <row r="96" ht="14.25">
      <c r="AU96" s="71"/>
    </row>
    <row r="97" ht="14.25">
      <c r="AU97" s="71"/>
    </row>
    <row r="98" ht="14.25">
      <c r="AU98" s="71"/>
    </row>
    <row r="99" ht="14.25">
      <c r="AU99" s="71"/>
    </row>
    <row r="100" ht="14.25">
      <c r="AU100" s="71"/>
    </row>
    <row r="101" ht="14.25">
      <c r="AU101" s="71"/>
    </row>
    <row r="102" ht="14.25">
      <c r="AU102" s="71"/>
    </row>
    <row r="103" ht="14.25">
      <c r="AU103" s="71"/>
    </row>
    <row r="104" ht="14.25">
      <c r="AU104" s="71"/>
    </row>
    <row r="105" ht="14.25">
      <c r="AU105" s="71"/>
    </row>
    <row r="106" ht="14.25">
      <c r="AU106" s="71"/>
    </row>
    <row r="107" ht="14.25">
      <c r="AU107" s="71"/>
    </row>
    <row r="108" ht="14.25">
      <c r="AU108" s="71"/>
    </row>
    <row r="109" ht="14.25">
      <c r="AU109" s="71"/>
    </row>
    <row r="110" ht="14.25">
      <c r="AU110" s="71"/>
    </row>
    <row r="111" ht="14.25">
      <c r="AU111" s="71"/>
    </row>
    <row r="112" ht="14.25">
      <c r="AU112" s="71"/>
    </row>
    <row r="113" ht="14.25">
      <c r="AU113" s="71"/>
    </row>
    <row r="114" ht="14.25">
      <c r="AU114" s="71"/>
    </row>
    <row r="115" ht="14.25">
      <c r="AU115" s="71"/>
    </row>
    <row r="116" ht="14.25">
      <c r="AU116" s="71"/>
    </row>
    <row r="117" ht="14.25">
      <c r="AU117" s="71"/>
    </row>
    <row r="118" ht="14.25">
      <c r="AU118" s="71"/>
    </row>
    <row r="119" ht="14.25">
      <c r="AU119" s="71"/>
    </row>
    <row r="120" ht="14.25">
      <c r="AU120" s="71"/>
    </row>
    <row r="121" ht="14.25">
      <c r="AU121" s="71"/>
    </row>
    <row r="122" ht="14.25">
      <c r="AU122" s="71"/>
    </row>
    <row r="123" ht="14.25">
      <c r="AU123" s="71"/>
    </row>
    <row r="124" ht="14.25">
      <c r="AU124" s="71"/>
    </row>
    <row r="125" ht="14.25">
      <c r="AU125" s="71"/>
    </row>
    <row r="126" ht="14.25">
      <c r="AU126" s="71"/>
    </row>
    <row r="127" ht="14.25">
      <c r="AU127" s="71"/>
    </row>
    <row r="128" ht="14.25">
      <c r="AU128" s="71"/>
    </row>
    <row r="129" ht="14.25">
      <c r="AU129" s="71"/>
    </row>
    <row r="130" ht="14.25">
      <c r="AU130" s="71"/>
    </row>
    <row r="131" ht="14.25">
      <c r="AU131" s="71"/>
    </row>
    <row r="132" ht="14.25">
      <c r="AU132" s="71"/>
    </row>
    <row r="133" ht="14.25">
      <c r="AU133" s="71"/>
    </row>
    <row r="134" ht="14.25">
      <c r="AU134" s="71"/>
    </row>
    <row r="135" ht="14.25">
      <c r="AU135" s="71"/>
    </row>
    <row r="136" ht="14.25">
      <c r="AU136" s="71"/>
    </row>
    <row r="137" ht="14.25">
      <c r="AU137" s="71"/>
    </row>
    <row r="138" ht="14.25">
      <c r="AU138" s="71"/>
    </row>
    <row r="139" ht="14.25">
      <c r="AU139" s="71"/>
    </row>
    <row r="140" ht="14.25">
      <c r="AU140" s="71"/>
    </row>
    <row r="141" ht="14.25">
      <c r="AU141" s="71"/>
    </row>
    <row r="142" ht="14.25">
      <c r="AU142" s="71"/>
    </row>
    <row r="143" ht="14.25">
      <c r="AU143" s="71"/>
    </row>
    <row r="144" ht="14.25">
      <c r="AU144" s="71"/>
    </row>
    <row r="145" ht="14.25">
      <c r="AU145" s="71"/>
    </row>
    <row r="146" ht="14.25">
      <c r="AU146" s="71"/>
    </row>
    <row r="147" ht="14.25">
      <c r="AU147" s="71"/>
    </row>
    <row r="148" ht="14.25">
      <c r="AU148" s="71"/>
    </row>
    <row r="149" ht="14.25">
      <c r="AU149" s="71"/>
    </row>
    <row r="150" ht="14.25">
      <c r="AU150" s="71"/>
    </row>
    <row r="151" ht="14.25">
      <c r="AU151" s="71"/>
    </row>
    <row r="152" ht="14.25">
      <c r="AU152" s="71"/>
    </row>
    <row r="153" ht="14.25">
      <c r="AU153" s="71"/>
    </row>
    <row r="154" ht="14.25">
      <c r="AU154" s="71"/>
    </row>
    <row r="155" ht="14.25">
      <c r="AU155" s="71"/>
    </row>
    <row r="156" ht="14.25">
      <c r="AU156" s="71"/>
    </row>
    <row r="157" ht="14.25">
      <c r="AU157" s="71"/>
    </row>
    <row r="158" ht="14.25">
      <c r="AU158" s="71"/>
    </row>
    <row r="159" ht="14.25">
      <c r="AU159" s="71"/>
    </row>
    <row r="160" ht="14.25">
      <c r="AU160" s="71"/>
    </row>
    <row r="161" ht="14.25">
      <c r="AU161" s="71"/>
    </row>
    <row r="162" ht="14.25">
      <c r="AU162" s="71"/>
    </row>
    <row r="163" ht="14.25">
      <c r="AU163" s="71"/>
    </row>
    <row r="164" ht="14.25">
      <c r="AU164" s="71"/>
    </row>
    <row r="165" ht="14.25">
      <c r="AU165" s="71"/>
    </row>
    <row r="166" ht="14.25">
      <c r="AU166" s="71"/>
    </row>
    <row r="167" ht="14.25">
      <c r="AU167" s="71"/>
    </row>
    <row r="168" ht="14.25">
      <c r="AU168" s="71"/>
    </row>
    <row r="169" ht="14.25">
      <c r="AU169" s="71"/>
    </row>
    <row r="170" ht="14.25">
      <c r="AU170" s="71"/>
    </row>
    <row r="171" ht="14.25">
      <c r="AU171" s="71"/>
    </row>
    <row r="172" ht="14.25">
      <c r="AU172" s="71"/>
    </row>
    <row r="173" ht="14.25">
      <c r="AU173" s="71"/>
    </row>
    <row r="174" ht="14.25">
      <c r="AU174" s="71"/>
    </row>
    <row r="175" ht="14.25">
      <c r="AU175" s="71"/>
    </row>
    <row r="176" ht="14.25">
      <c r="AU176" s="71"/>
    </row>
    <row r="177" ht="14.25">
      <c r="AU177" s="71"/>
    </row>
    <row r="178" ht="14.25">
      <c r="AU178" s="71"/>
    </row>
    <row r="179" ht="14.25">
      <c r="AU179" s="71"/>
    </row>
    <row r="180" ht="14.25">
      <c r="AU180" s="71"/>
    </row>
    <row r="181" ht="14.25" customHeight="1">
      <c r="AU181" s="71"/>
    </row>
    <row r="182" ht="14.25" customHeight="1">
      <c r="AU182" s="71"/>
    </row>
    <row r="183" ht="14.25" customHeight="1">
      <c r="AU183" s="71"/>
    </row>
    <row r="184" ht="14.25" customHeight="1">
      <c r="AU184" s="71"/>
    </row>
    <row r="185" ht="14.25" customHeight="1">
      <c r="AU185" s="71"/>
    </row>
    <row r="186" ht="14.25" customHeight="1">
      <c r="AU186" s="71"/>
    </row>
    <row r="187" ht="14.25" customHeight="1">
      <c r="AU187" s="71"/>
    </row>
    <row r="188" ht="14.25" customHeight="1">
      <c r="AU188" s="71"/>
    </row>
    <row r="189" ht="14.25" customHeight="1">
      <c r="AU189" s="71"/>
    </row>
    <row r="190" ht="14.25" customHeight="1">
      <c r="AU190" s="71"/>
    </row>
    <row r="191" ht="14.25" customHeight="1">
      <c r="AU191" s="71"/>
    </row>
    <row r="192" ht="14.25" customHeight="1">
      <c r="AU192" s="71"/>
    </row>
  </sheetData>
  <sheetProtection/>
  <mergeCells count="5">
    <mergeCell ref="A1:B1"/>
    <mergeCell ref="AV2:AV3"/>
    <mergeCell ref="A79:B79"/>
    <mergeCell ref="B2:B4"/>
    <mergeCell ref="A2:A4"/>
  </mergeCells>
  <printOptions/>
  <pageMargins left="0.45" right="0.17" top="0.43" bottom="0.53" header="0.28" footer="0.36"/>
  <pageSetup horizontalDpi="600" verticalDpi="600" orientation="portrait" paperSize="9" scale="85" r:id="rId1"/>
  <headerFooter alignWithMargins="0">
    <oddFooter>&amp;L&amp;D&amp;R&amp;P  /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1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27" sqref="G27"/>
    </sheetView>
  </sheetViews>
  <sheetFormatPr defaultColWidth="36.75390625" defaultRowHeight="12.75"/>
  <cols>
    <col min="1" max="1" width="3.375" style="0" customWidth="1"/>
    <col min="2" max="2" width="33.625" style="0" customWidth="1"/>
    <col min="3" max="3" width="10.25390625" style="0" customWidth="1"/>
    <col min="4" max="8" width="8.75390625" style="0" customWidth="1"/>
    <col min="9" max="9" width="9.875" style="0" customWidth="1"/>
    <col min="10" max="10" width="10.875" style="0" customWidth="1"/>
    <col min="11" max="11" width="9.625" style="0" customWidth="1"/>
    <col min="12" max="13" width="8.75390625" style="0" customWidth="1"/>
    <col min="14" max="15" width="9.875" style="0" customWidth="1"/>
    <col min="16" max="18" width="9.875" style="0" hidden="1" customWidth="1"/>
    <col min="19" max="19" width="8.75390625" style="0" hidden="1" customWidth="1"/>
    <col min="20" max="20" width="8.625" style="0" hidden="1" customWidth="1"/>
    <col min="21" max="22" width="8.875" style="0" hidden="1" customWidth="1"/>
    <col min="23" max="23" width="9.375" style="0" hidden="1" customWidth="1"/>
    <col min="24" max="25" width="9.875" style="0" hidden="1" customWidth="1"/>
    <col min="26" max="26" width="9.125" style="0" hidden="1" customWidth="1"/>
    <col min="27" max="36" width="9.875" style="0" hidden="1" customWidth="1"/>
    <col min="37" max="37" width="7.25390625" style="0" customWidth="1"/>
  </cols>
  <sheetData>
    <row r="1" spans="1:14" ht="15" customHeight="1">
      <c r="A1" s="431" t="s">
        <v>189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</row>
    <row r="2" spans="1:14" ht="12.75">
      <c r="A2" s="431"/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</row>
    <row r="3" spans="1:37" ht="33" customHeight="1" thickBot="1">
      <c r="A3" s="440"/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AE3" s="38"/>
      <c r="AF3" s="38"/>
      <c r="AG3" s="38"/>
      <c r="AH3" s="38"/>
      <c r="AI3" s="38"/>
      <c r="AJ3" s="78"/>
      <c r="AK3" s="38"/>
    </row>
    <row r="4" spans="1:37" s="32" customFormat="1" ht="15" customHeight="1">
      <c r="A4" s="436" t="s">
        <v>0</v>
      </c>
      <c r="B4" s="438" t="s">
        <v>2</v>
      </c>
      <c r="C4" s="30">
        <v>44176</v>
      </c>
      <c r="D4" s="31">
        <v>44225</v>
      </c>
      <c r="E4" s="31">
        <v>44253</v>
      </c>
      <c r="F4" s="31">
        <v>44337</v>
      </c>
      <c r="G4" s="31">
        <v>44417</v>
      </c>
      <c r="H4" s="31">
        <v>44508</v>
      </c>
      <c r="I4" s="31">
        <v>44551</v>
      </c>
      <c r="J4" s="31">
        <v>44606</v>
      </c>
      <c r="K4" s="31">
        <v>44694</v>
      </c>
      <c r="L4" s="62">
        <v>44774</v>
      </c>
      <c r="M4" s="62">
        <v>44859</v>
      </c>
      <c r="N4" s="31"/>
      <c r="O4" s="31"/>
      <c r="P4" s="31"/>
      <c r="Q4" s="31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1"/>
      <c r="AG4" s="31"/>
      <c r="AH4" s="31"/>
      <c r="AI4" s="31"/>
      <c r="AJ4" s="79"/>
      <c r="AK4" s="74" t="s">
        <v>10</v>
      </c>
    </row>
    <row r="5" spans="1:37" ht="16.5" thickBot="1">
      <c r="A5" s="437"/>
      <c r="B5" s="439"/>
      <c r="C5" s="3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5">
        <v>1</v>
      </c>
      <c r="M5" s="4">
        <v>1</v>
      </c>
      <c r="N5" s="4"/>
      <c r="O5" s="4"/>
      <c r="P5" s="4"/>
      <c r="Q5" s="4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4"/>
      <c r="AF5" s="4"/>
      <c r="AG5" s="4"/>
      <c r="AH5" s="4"/>
      <c r="AI5" s="4"/>
      <c r="AJ5" s="80"/>
      <c r="AK5" s="183">
        <f>SUM(C5:AI5)</f>
        <v>11</v>
      </c>
    </row>
    <row r="6" spans="1:37" s="41" customFormat="1" ht="30">
      <c r="A6" s="88">
        <v>1</v>
      </c>
      <c r="B6" s="202" t="s">
        <v>105</v>
      </c>
      <c r="C6" s="7">
        <v>1</v>
      </c>
      <c r="D6" s="8">
        <v>1</v>
      </c>
      <c r="E6" s="8">
        <v>1</v>
      </c>
      <c r="F6" s="8">
        <v>1</v>
      </c>
      <c r="G6" s="8">
        <v>1</v>
      </c>
      <c r="H6" s="8">
        <v>1</v>
      </c>
      <c r="I6" s="8">
        <v>1</v>
      </c>
      <c r="J6" s="8">
        <v>1</v>
      </c>
      <c r="K6" s="8">
        <v>1</v>
      </c>
      <c r="L6" s="9">
        <v>1</v>
      </c>
      <c r="M6" s="8">
        <v>1</v>
      </c>
      <c r="N6" s="8"/>
      <c r="O6" s="8"/>
      <c r="P6" s="8"/>
      <c r="Q6" s="8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9"/>
      <c r="AK6" s="168">
        <f>SUM(C6:AJ6)</f>
        <v>11</v>
      </c>
    </row>
    <row r="7" spans="1:37" s="41" customFormat="1" ht="30">
      <c r="A7" s="88">
        <v>2</v>
      </c>
      <c r="B7" s="202" t="s">
        <v>106</v>
      </c>
      <c r="C7" s="7">
        <v>1</v>
      </c>
      <c r="D7" s="8">
        <v>1</v>
      </c>
      <c r="E7" s="8">
        <v>1</v>
      </c>
      <c r="F7" s="8">
        <v>1</v>
      </c>
      <c r="G7" s="8">
        <v>1</v>
      </c>
      <c r="H7" s="8">
        <v>1</v>
      </c>
      <c r="I7" s="8">
        <v>1</v>
      </c>
      <c r="J7" s="8">
        <v>1</v>
      </c>
      <c r="K7" s="8">
        <v>1</v>
      </c>
      <c r="L7" s="9">
        <v>1</v>
      </c>
      <c r="M7" s="8">
        <v>1</v>
      </c>
      <c r="N7" s="8"/>
      <c r="O7" s="8"/>
      <c r="P7" s="8"/>
      <c r="Q7" s="8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9"/>
      <c r="AK7" s="168">
        <f>SUM(F7:AJ7)</f>
        <v>8</v>
      </c>
    </row>
    <row r="8" spans="1:37" s="41" customFormat="1" ht="45">
      <c r="A8" s="88">
        <v>3</v>
      </c>
      <c r="B8" s="202" t="s">
        <v>126</v>
      </c>
      <c r="C8" s="11" t="s">
        <v>117</v>
      </c>
      <c r="D8" s="12"/>
      <c r="E8" s="12"/>
      <c r="F8" s="12"/>
      <c r="G8" s="12"/>
      <c r="H8" s="12"/>
      <c r="I8" s="12"/>
      <c r="J8" s="12"/>
      <c r="K8" s="12"/>
      <c r="L8" s="13"/>
      <c r="M8" s="12"/>
      <c r="N8" s="12"/>
      <c r="O8" s="12"/>
      <c r="P8" s="12"/>
      <c r="Q8" s="12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47"/>
      <c r="AF8" s="47"/>
      <c r="AG8" s="47"/>
      <c r="AH8" s="47"/>
      <c r="AI8" s="47"/>
      <c r="AJ8" s="16"/>
      <c r="AK8" s="168">
        <f>SUM(C8:AJ8)</f>
        <v>0</v>
      </c>
    </row>
    <row r="9" spans="1:37" s="41" customFormat="1" ht="30.75" thickBot="1">
      <c r="A9" s="88">
        <v>4</v>
      </c>
      <c r="B9" s="216" t="s">
        <v>127</v>
      </c>
      <c r="C9" s="11" t="s">
        <v>117</v>
      </c>
      <c r="D9" s="12">
        <v>1</v>
      </c>
      <c r="E9" s="12">
        <v>1</v>
      </c>
      <c r="F9" s="11">
        <v>1</v>
      </c>
      <c r="G9" s="12">
        <v>1</v>
      </c>
      <c r="H9" s="12">
        <v>1</v>
      </c>
      <c r="I9" s="11">
        <v>1</v>
      </c>
      <c r="J9" s="12">
        <v>1</v>
      </c>
      <c r="K9" s="12">
        <v>1</v>
      </c>
      <c r="L9" s="11">
        <v>1</v>
      </c>
      <c r="M9" s="12">
        <v>1</v>
      </c>
      <c r="N9" s="12"/>
      <c r="O9" s="11"/>
      <c r="P9" s="12"/>
      <c r="Q9" s="12"/>
      <c r="R9" s="11"/>
      <c r="S9" s="12"/>
      <c r="T9" s="12"/>
      <c r="U9" s="11"/>
      <c r="V9" s="12"/>
      <c r="W9" s="11"/>
      <c r="X9" s="7"/>
      <c r="Y9" s="7"/>
      <c r="Z9" s="7"/>
      <c r="AA9" s="7"/>
      <c r="AB9" s="7"/>
      <c r="AC9" s="7"/>
      <c r="AD9" s="7"/>
      <c r="AE9" s="47"/>
      <c r="AF9" s="47"/>
      <c r="AG9" s="47"/>
      <c r="AH9" s="47"/>
      <c r="AI9" s="47"/>
      <c r="AJ9" s="16"/>
      <c r="AK9" s="168">
        <f>SUM(C9:AJ9)</f>
        <v>10</v>
      </c>
    </row>
    <row r="10" spans="1:37" s="41" customFormat="1" ht="0" customHeight="1" hidden="1" thickBot="1">
      <c r="A10" s="170"/>
      <c r="B10" s="217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43"/>
      <c r="AF10" s="43"/>
      <c r="AG10" s="43"/>
      <c r="AH10" s="43"/>
      <c r="AI10" s="43"/>
      <c r="AJ10" s="45"/>
      <c r="AK10" s="184">
        <f>SUM(C10:AJ10)</f>
        <v>0</v>
      </c>
    </row>
    <row r="11" spans="1:37" ht="16.5" thickBot="1">
      <c r="A11" s="434" t="s">
        <v>1</v>
      </c>
      <c r="B11" s="435"/>
      <c r="C11" s="35">
        <f aca="true" t="shared" si="0" ref="C11:R11">SUM(C6:C10)</f>
        <v>2</v>
      </c>
      <c r="D11" s="39">
        <f t="shared" si="0"/>
        <v>3</v>
      </c>
      <c r="E11" s="39">
        <f t="shared" si="0"/>
        <v>3</v>
      </c>
      <c r="F11" s="39">
        <f t="shared" si="0"/>
        <v>3</v>
      </c>
      <c r="G11" s="39">
        <f t="shared" si="0"/>
        <v>3</v>
      </c>
      <c r="H11" s="39">
        <f t="shared" si="0"/>
        <v>3</v>
      </c>
      <c r="I11" s="39">
        <f t="shared" si="0"/>
        <v>3</v>
      </c>
      <c r="J11" s="39">
        <f t="shared" si="0"/>
        <v>3</v>
      </c>
      <c r="K11" s="39">
        <f t="shared" si="0"/>
        <v>3</v>
      </c>
      <c r="L11" s="42">
        <f t="shared" si="0"/>
        <v>3</v>
      </c>
      <c r="M11" s="42">
        <f t="shared" si="0"/>
        <v>3</v>
      </c>
      <c r="N11" s="42">
        <f t="shared" si="0"/>
        <v>0</v>
      </c>
      <c r="O11" s="42">
        <f t="shared" si="0"/>
        <v>0</v>
      </c>
      <c r="P11" s="42">
        <f t="shared" si="0"/>
        <v>0</v>
      </c>
      <c r="Q11" s="42">
        <f t="shared" si="0"/>
        <v>0</v>
      </c>
      <c r="R11" s="42">
        <f t="shared" si="0"/>
        <v>0</v>
      </c>
      <c r="S11" s="42">
        <f aca="true" t="shared" si="1" ref="S11:AE11">SUM(S6:S10)</f>
        <v>0</v>
      </c>
      <c r="T11" s="42">
        <f t="shared" si="1"/>
        <v>0</v>
      </c>
      <c r="U11" s="42">
        <f t="shared" si="1"/>
        <v>0</v>
      </c>
      <c r="V11" s="42">
        <f t="shared" si="1"/>
        <v>0</v>
      </c>
      <c r="W11" s="42">
        <f t="shared" si="1"/>
        <v>0</v>
      </c>
      <c r="X11" s="42">
        <f t="shared" si="1"/>
        <v>0</v>
      </c>
      <c r="Y11" s="42">
        <f t="shared" si="1"/>
        <v>0</v>
      </c>
      <c r="Z11" s="42">
        <f t="shared" si="1"/>
        <v>0</v>
      </c>
      <c r="AA11" s="42">
        <f t="shared" si="1"/>
        <v>0</v>
      </c>
      <c r="AB11" s="42">
        <f t="shared" si="1"/>
        <v>0</v>
      </c>
      <c r="AC11" s="42">
        <f t="shared" si="1"/>
        <v>0</v>
      </c>
      <c r="AD11" s="42">
        <f t="shared" si="1"/>
        <v>0</v>
      </c>
      <c r="AE11" s="42">
        <f t="shared" si="1"/>
        <v>0</v>
      </c>
      <c r="AF11" s="42">
        <f>SUM(AF6:AF10)</f>
        <v>0</v>
      </c>
      <c r="AG11" s="42">
        <f>SUM(AG6:AG10)</f>
        <v>0</v>
      </c>
      <c r="AH11" s="42">
        <f>SUM(AH6:AH10)</f>
        <v>0</v>
      </c>
      <c r="AI11" s="42">
        <f>SUM(AI6:AI10)</f>
        <v>0</v>
      </c>
      <c r="AJ11" s="42"/>
      <c r="AK11" s="77"/>
    </row>
  </sheetData>
  <sheetProtection/>
  <mergeCells count="4">
    <mergeCell ref="A11:B11"/>
    <mergeCell ref="A4:A5"/>
    <mergeCell ref="B4:B5"/>
    <mergeCell ref="A1:N3"/>
  </mergeCells>
  <printOptions/>
  <pageMargins left="1.33" right="0.35" top="1" bottom="1" header="0.5" footer="0.5"/>
  <pageSetup horizontalDpi="600" verticalDpi="600" orientation="landscape" paperSize="9" r:id="rId1"/>
  <headerFooter alignWithMargins="0">
    <oddHeader>&amp;C&amp;"Arial Cyr,полужирный"&amp;11ПОСТІЙНА КОМІСІЯ З ПИТАНЬ МІСЦЕВОГО САМОВРЯДУВАННЯ, РОЗВИТКУ ТЕРИТОРІЙ ТА ЄВРОПЕЙСЬКОЇ ІНТЕГРАЦІЇ</oddHeader>
    <oddFooter>&amp;L&amp;D&amp;R&amp;P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AC16"/>
  <sheetViews>
    <sheetView zoomScalePageLayoutView="0" workbookViewId="0" topLeftCell="A4">
      <pane xSplit="2" ySplit="4" topLeftCell="C8" activePane="bottomRight" state="frozen"/>
      <selection pane="topLeft" activeCell="A4" sqref="A4"/>
      <selection pane="topRight" activeCell="C4" sqref="C4"/>
      <selection pane="bottomLeft" activeCell="A11" sqref="A11"/>
      <selection pane="bottomRight" activeCell="B27" sqref="B27"/>
    </sheetView>
  </sheetViews>
  <sheetFormatPr defaultColWidth="18.625" defaultRowHeight="12.75"/>
  <cols>
    <col min="1" max="1" width="3.375" style="41" customWidth="1"/>
    <col min="2" max="2" width="32.25390625" style="0" customWidth="1"/>
    <col min="3" max="3" width="9.625" style="0" customWidth="1"/>
    <col min="4" max="7" width="8.75390625" style="0" customWidth="1"/>
    <col min="8" max="8" width="9.00390625" style="0" customWidth="1"/>
    <col min="9" max="9" width="8.75390625" style="0" customWidth="1"/>
    <col min="10" max="10" width="8.625" style="0" customWidth="1"/>
    <col min="11" max="13" width="8.75390625" style="0" customWidth="1"/>
    <col min="14" max="14" width="10.00390625" style="0" customWidth="1"/>
    <col min="15" max="17" width="8.75390625" style="0" customWidth="1"/>
    <col min="18" max="18" width="9.75390625" style="0" customWidth="1"/>
    <col min="19" max="25" width="8.75390625" style="0" hidden="1" customWidth="1"/>
    <col min="26" max="27" width="8.375" style="0" hidden="1" customWidth="1"/>
    <col min="28" max="28" width="8.75390625" style="0" hidden="1" customWidth="1"/>
    <col min="29" max="29" width="8.125" style="0" customWidth="1"/>
  </cols>
  <sheetData>
    <row r="3" ht="15">
      <c r="A3" s="283"/>
    </row>
    <row r="4" spans="1:29" ht="15" customHeight="1">
      <c r="A4" s="431" t="s">
        <v>190</v>
      </c>
      <c r="B4" s="431"/>
      <c r="C4" s="431"/>
      <c r="D4" s="431"/>
      <c r="E4" s="431"/>
      <c r="F4" s="431"/>
      <c r="G4" s="180"/>
      <c r="H4" s="180"/>
      <c r="I4" s="180"/>
      <c r="J4" s="180"/>
      <c r="K4" s="180"/>
      <c r="L4" s="180"/>
      <c r="M4" s="180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ht="51.75" customHeight="1" thickBot="1">
      <c r="A5" s="440"/>
      <c r="B5" s="440"/>
      <c r="C5" s="440"/>
      <c r="D5" s="440"/>
      <c r="E5" s="440"/>
      <c r="F5" s="440"/>
      <c r="G5" s="179"/>
      <c r="H5" s="179"/>
      <c r="I5" s="179"/>
      <c r="J5" s="179"/>
      <c r="K5" s="179"/>
      <c r="L5" s="179"/>
      <c r="M5" s="179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</row>
    <row r="6" spans="1:29" s="46" customFormat="1" ht="24" customHeight="1">
      <c r="A6" s="413" t="s">
        <v>0</v>
      </c>
      <c r="B6" s="415" t="s">
        <v>2</v>
      </c>
      <c r="C6" s="52">
        <v>44188</v>
      </c>
      <c r="D6" s="36">
        <v>44209</v>
      </c>
      <c r="E6" s="36">
        <v>44256</v>
      </c>
      <c r="F6" s="36">
        <v>44300</v>
      </c>
      <c r="G6" s="36">
        <v>44372</v>
      </c>
      <c r="H6" s="36">
        <v>44418</v>
      </c>
      <c r="I6" s="36">
        <v>44504</v>
      </c>
      <c r="J6" s="36">
        <v>44543</v>
      </c>
      <c r="K6" s="36">
        <v>44551</v>
      </c>
      <c r="L6" s="36">
        <v>44608</v>
      </c>
      <c r="M6" s="36">
        <v>44775</v>
      </c>
      <c r="N6" s="36">
        <v>44858</v>
      </c>
      <c r="O6" s="50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50"/>
      <c r="AC6" s="240" t="s">
        <v>9</v>
      </c>
    </row>
    <row r="7" spans="1:29" ht="16.5" thickBot="1">
      <c r="A7" s="441"/>
      <c r="B7" s="416"/>
      <c r="C7" s="3">
        <v>1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4">
        <v>1</v>
      </c>
      <c r="O7" s="5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5"/>
      <c r="AC7" s="183">
        <f aca="true" t="shared" si="0" ref="AC7:AC12">SUM(C7:AB7)</f>
        <v>12</v>
      </c>
    </row>
    <row r="8" spans="1:29" s="41" customFormat="1" ht="30">
      <c r="A8" s="87" t="s">
        <v>7</v>
      </c>
      <c r="B8" s="202" t="s">
        <v>97</v>
      </c>
      <c r="C8" s="7">
        <v>1</v>
      </c>
      <c r="D8" s="8">
        <v>1</v>
      </c>
      <c r="E8" s="8">
        <v>1</v>
      </c>
      <c r="F8" s="8">
        <v>1</v>
      </c>
      <c r="G8" s="8">
        <v>1</v>
      </c>
      <c r="H8" s="8">
        <v>1</v>
      </c>
      <c r="I8" s="8">
        <v>1</v>
      </c>
      <c r="J8" s="8">
        <v>1</v>
      </c>
      <c r="K8" s="8">
        <v>1</v>
      </c>
      <c r="L8" s="8">
        <v>1</v>
      </c>
      <c r="M8" s="8">
        <v>1</v>
      </c>
      <c r="N8" s="8">
        <v>1</v>
      </c>
      <c r="O8" s="9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9"/>
      <c r="AC8" s="168">
        <f t="shared" si="0"/>
        <v>12</v>
      </c>
    </row>
    <row r="9" spans="1:29" s="41" customFormat="1" ht="30">
      <c r="A9" s="88">
        <v>2</v>
      </c>
      <c r="B9" s="202" t="s">
        <v>115</v>
      </c>
      <c r="C9" s="11">
        <v>1</v>
      </c>
      <c r="D9" s="12"/>
      <c r="E9" s="12">
        <v>1</v>
      </c>
      <c r="F9" s="12"/>
      <c r="G9" s="12">
        <v>1</v>
      </c>
      <c r="H9" s="12"/>
      <c r="I9" s="12">
        <v>1</v>
      </c>
      <c r="J9" s="12"/>
      <c r="K9" s="12"/>
      <c r="L9" s="12">
        <v>1</v>
      </c>
      <c r="M9" s="12"/>
      <c r="N9" s="12"/>
      <c r="O9" s="13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3"/>
      <c r="AC9" s="168">
        <f t="shared" si="0"/>
        <v>5</v>
      </c>
    </row>
    <row r="10" spans="1:29" s="41" customFormat="1" ht="45.75" thickBot="1">
      <c r="A10" s="88">
        <v>3</v>
      </c>
      <c r="B10" s="216" t="s">
        <v>121</v>
      </c>
      <c r="C10" s="11" t="s">
        <v>117</v>
      </c>
      <c r="D10" s="12">
        <v>1</v>
      </c>
      <c r="E10" s="12">
        <v>1</v>
      </c>
      <c r="F10" s="12">
        <v>1</v>
      </c>
      <c r="G10" s="12">
        <v>1</v>
      </c>
      <c r="H10" s="12">
        <v>1</v>
      </c>
      <c r="I10" s="12"/>
      <c r="J10" s="12">
        <v>1</v>
      </c>
      <c r="K10" s="12">
        <v>1</v>
      </c>
      <c r="L10" s="12">
        <v>1</v>
      </c>
      <c r="M10" s="12">
        <v>1</v>
      </c>
      <c r="N10" s="12">
        <v>1</v>
      </c>
      <c r="O10" s="13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3"/>
      <c r="AC10" s="168">
        <f t="shared" si="0"/>
        <v>10</v>
      </c>
    </row>
    <row r="11" spans="1:29" s="41" customFormat="1" ht="0" customHeight="1" hidden="1" thickBot="1">
      <c r="A11" s="88">
        <v>4</v>
      </c>
      <c r="B11" s="218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3"/>
      <c r="AC11" s="335">
        <f t="shared" si="0"/>
        <v>0</v>
      </c>
    </row>
    <row r="12" spans="1:29" s="41" customFormat="1" ht="15.75" hidden="1" thickBot="1">
      <c r="A12" s="191">
        <v>5</v>
      </c>
      <c r="B12" s="190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3"/>
      <c r="AC12" s="336">
        <f t="shared" si="0"/>
        <v>0</v>
      </c>
    </row>
    <row r="13" spans="1:29" ht="16.5" thickBot="1">
      <c r="A13" s="410" t="s">
        <v>1</v>
      </c>
      <c r="B13" s="411"/>
      <c r="C13" s="20">
        <f aca="true" t="shared" si="1" ref="C13:AB13">SUM(C8:C12)</f>
        <v>2</v>
      </c>
      <c r="D13" s="21">
        <f t="shared" si="1"/>
        <v>2</v>
      </c>
      <c r="E13" s="21">
        <f t="shared" si="1"/>
        <v>3</v>
      </c>
      <c r="F13" s="21">
        <f t="shared" si="1"/>
        <v>2</v>
      </c>
      <c r="G13" s="21">
        <f t="shared" si="1"/>
        <v>3</v>
      </c>
      <c r="H13" s="21">
        <f t="shared" si="1"/>
        <v>2</v>
      </c>
      <c r="I13" s="21">
        <f t="shared" si="1"/>
        <v>2</v>
      </c>
      <c r="J13" s="21">
        <f t="shared" si="1"/>
        <v>2</v>
      </c>
      <c r="K13" s="42">
        <f t="shared" si="1"/>
        <v>2</v>
      </c>
      <c r="L13" s="40">
        <f t="shared" si="1"/>
        <v>3</v>
      </c>
      <c r="M13" s="39">
        <f t="shared" si="1"/>
        <v>2</v>
      </c>
      <c r="N13" s="39">
        <f t="shared" si="1"/>
        <v>2</v>
      </c>
      <c r="O13" s="42">
        <f t="shared" si="1"/>
        <v>0</v>
      </c>
      <c r="P13" s="21">
        <f t="shared" si="1"/>
        <v>0</v>
      </c>
      <c r="Q13" s="21">
        <f t="shared" si="1"/>
        <v>0</v>
      </c>
      <c r="R13" s="21">
        <f t="shared" si="1"/>
        <v>0</v>
      </c>
      <c r="S13" s="21">
        <f t="shared" si="1"/>
        <v>0</v>
      </c>
      <c r="T13" s="21">
        <f t="shared" si="1"/>
        <v>0</v>
      </c>
      <c r="U13" s="21">
        <f t="shared" si="1"/>
        <v>0</v>
      </c>
      <c r="V13" s="21">
        <f t="shared" si="1"/>
        <v>0</v>
      </c>
      <c r="W13" s="21">
        <f t="shared" si="1"/>
        <v>0</v>
      </c>
      <c r="X13" s="21">
        <f t="shared" si="1"/>
        <v>0</v>
      </c>
      <c r="Y13" s="21">
        <f t="shared" si="1"/>
        <v>0</v>
      </c>
      <c r="Z13" s="22">
        <f t="shared" si="1"/>
        <v>0</v>
      </c>
      <c r="AA13" s="22">
        <f t="shared" si="1"/>
        <v>0</v>
      </c>
      <c r="AB13" s="22">
        <f t="shared" si="1"/>
        <v>0</v>
      </c>
      <c r="AC13" s="241"/>
    </row>
    <row r="16" spans="2:3" ht="60">
      <c r="B16" s="189" t="s">
        <v>129</v>
      </c>
      <c r="C16" s="198">
        <v>1</v>
      </c>
    </row>
  </sheetData>
  <sheetProtection/>
  <mergeCells count="4">
    <mergeCell ref="A13:B13"/>
    <mergeCell ref="A6:A7"/>
    <mergeCell ref="B6:B7"/>
    <mergeCell ref="A4:F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&amp;C&amp;"Arial Cyr,полужирный"&amp;12ПОСТІЙНА КОМІСІЯ З ПИТАНЬ АГРАРНОЇ ПОЛІТИКИ, ЗЕМЕЛЬНИХ ВІДНОСИН ТА РОЗВИТКУ СЕЛА</oddHeader>
    <oddFooter>&amp;L&amp;D&amp;R&amp;P 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DP30"/>
  <sheetViews>
    <sheetView workbookViewId="0" topLeftCell="A3">
      <pane xSplit="2" ySplit="4" topLeftCell="AL7" activePane="bottomRight" state="frozen"/>
      <selection pane="topLeft" activeCell="A3" sqref="A3"/>
      <selection pane="topRight" activeCell="C3" sqref="C3"/>
      <selection pane="bottomLeft" activeCell="A7" sqref="A7"/>
      <selection pane="bottomRight" activeCell="DR12" sqref="DR12"/>
    </sheetView>
  </sheetViews>
  <sheetFormatPr defaultColWidth="35.125" defaultRowHeight="12.75"/>
  <cols>
    <col min="1" max="1" width="3.875" style="0" customWidth="1"/>
    <col min="2" max="2" width="38.125" style="0" customWidth="1"/>
    <col min="3" max="51" width="8.75390625" style="0" customWidth="1"/>
    <col min="52" max="104" width="8.75390625" style="0" hidden="1" customWidth="1"/>
    <col min="105" max="105" width="11.625" style="0" hidden="1" customWidth="1"/>
    <col min="106" max="106" width="8.75390625" style="0" hidden="1" customWidth="1"/>
    <col min="107" max="107" width="5.125" style="0" hidden="1" customWidth="1"/>
    <col min="108" max="108" width="8.25390625" style="0" hidden="1" customWidth="1"/>
    <col min="109" max="109" width="8.875" style="0" hidden="1" customWidth="1"/>
    <col min="110" max="110" width="6.625" style="0" customWidth="1"/>
    <col min="111" max="111" width="8.375" style="0" hidden="1" customWidth="1"/>
    <col min="112" max="112" width="8.75390625" style="0" hidden="1" customWidth="1"/>
    <col min="113" max="113" width="7.375" style="0" hidden="1" customWidth="1"/>
    <col min="114" max="114" width="8.625" style="0" hidden="1" customWidth="1"/>
    <col min="115" max="115" width="10.75390625" style="0" hidden="1" customWidth="1"/>
    <col min="116" max="116" width="8.875" style="0" hidden="1" customWidth="1"/>
    <col min="117" max="117" width="10.875" style="0" hidden="1" customWidth="1"/>
    <col min="118" max="118" width="11.00390625" style="0" hidden="1" customWidth="1"/>
    <col min="119" max="119" width="9.25390625" style="0" customWidth="1"/>
    <col min="120" max="120" width="8.625" style="0" customWidth="1"/>
    <col min="121" max="121" width="8.25390625" style="0" customWidth="1"/>
  </cols>
  <sheetData>
    <row r="3" spans="1:19" s="19" customFormat="1" ht="20.25" customHeight="1">
      <c r="A3" s="408" t="s">
        <v>203</v>
      </c>
      <c r="B3" s="408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</row>
    <row r="4" spans="1:110" ht="31.5" customHeight="1" thickBot="1">
      <c r="A4" s="409"/>
      <c r="B4" s="409"/>
      <c r="D4" s="37"/>
      <c r="E4" s="37"/>
      <c r="F4" s="364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</row>
    <row r="5" spans="1:119" s="109" customFormat="1" ht="44.25" customHeight="1">
      <c r="A5" s="407" t="s">
        <v>0</v>
      </c>
      <c r="B5" s="407" t="s">
        <v>2</v>
      </c>
      <c r="C5" s="366">
        <v>44176</v>
      </c>
      <c r="D5" s="366">
        <v>44188</v>
      </c>
      <c r="E5" s="366">
        <v>44194</v>
      </c>
      <c r="F5" s="366">
        <v>44232</v>
      </c>
      <c r="G5" s="366">
        <v>44236</v>
      </c>
      <c r="H5" s="366">
        <v>44259</v>
      </c>
      <c r="I5" s="366">
        <v>44266</v>
      </c>
      <c r="J5" s="366">
        <v>44299</v>
      </c>
      <c r="K5" s="366">
        <v>44302</v>
      </c>
      <c r="L5" s="366">
        <v>44327</v>
      </c>
      <c r="M5" s="366">
        <v>44342</v>
      </c>
      <c r="N5" s="366">
        <v>44349</v>
      </c>
      <c r="O5" s="366">
        <v>44383</v>
      </c>
      <c r="P5" s="366">
        <v>44383</v>
      </c>
      <c r="Q5" s="367" t="s">
        <v>135</v>
      </c>
      <c r="R5" s="367">
        <v>44420</v>
      </c>
      <c r="S5" s="366">
        <v>44427</v>
      </c>
      <c r="T5" s="366">
        <v>44453</v>
      </c>
      <c r="U5" s="366">
        <v>44474</v>
      </c>
      <c r="V5" s="366">
        <v>44497</v>
      </c>
      <c r="W5" s="366">
        <v>44505</v>
      </c>
      <c r="X5" s="366">
        <v>44512</v>
      </c>
      <c r="Y5" s="366">
        <v>44530</v>
      </c>
      <c r="Z5" s="366">
        <v>44533</v>
      </c>
      <c r="AA5" s="366">
        <v>44539</v>
      </c>
      <c r="AB5" s="366">
        <v>44547</v>
      </c>
      <c r="AC5" s="366">
        <v>44550</v>
      </c>
      <c r="AD5" s="366">
        <v>44552</v>
      </c>
      <c r="AE5" s="366">
        <v>44553</v>
      </c>
      <c r="AF5" s="366">
        <v>44553</v>
      </c>
      <c r="AG5" s="366">
        <v>44582</v>
      </c>
      <c r="AH5" s="366">
        <v>44610</v>
      </c>
      <c r="AI5" s="366">
        <v>44693</v>
      </c>
      <c r="AJ5" s="366">
        <v>44775</v>
      </c>
      <c r="AK5" s="366">
        <v>44826</v>
      </c>
      <c r="AL5" s="366">
        <v>44862</v>
      </c>
      <c r="AM5" s="366">
        <v>44911</v>
      </c>
      <c r="AN5" s="366">
        <v>44946</v>
      </c>
      <c r="AO5" s="366">
        <v>44966</v>
      </c>
      <c r="AP5" s="366">
        <v>44994</v>
      </c>
      <c r="AQ5" s="366">
        <v>45002</v>
      </c>
      <c r="AR5" s="366">
        <v>45015</v>
      </c>
      <c r="AS5" s="366">
        <v>45093</v>
      </c>
      <c r="AT5" s="366">
        <v>45183</v>
      </c>
      <c r="AU5" s="366">
        <v>45243</v>
      </c>
      <c r="AV5" s="366">
        <v>45275</v>
      </c>
      <c r="AW5" s="366">
        <v>45338</v>
      </c>
      <c r="AX5" s="31">
        <v>45401</v>
      </c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6"/>
      <c r="BV5" s="36"/>
      <c r="BW5" s="36"/>
      <c r="BX5" s="36"/>
      <c r="BY5" s="36"/>
      <c r="BZ5" s="36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31"/>
      <c r="CV5" s="50"/>
      <c r="CW5" s="50"/>
      <c r="CX5" s="50"/>
      <c r="CY5" s="50"/>
      <c r="CZ5" s="50"/>
      <c r="DA5" s="36"/>
      <c r="DB5" s="36"/>
      <c r="DC5" s="36"/>
      <c r="DD5" s="36"/>
      <c r="DE5" s="50"/>
      <c r="DF5" s="74" t="s">
        <v>37</v>
      </c>
      <c r="DG5" s="304">
        <v>2015</v>
      </c>
      <c r="DH5" s="129">
        <v>2016</v>
      </c>
      <c r="DI5" s="129">
        <v>2017</v>
      </c>
      <c r="DJ5" s="129">
        <v>2018</v>
      </c>
      <c r="DK5" s="130">
        <v>20.15</v>
      </c>
      <c r="DL5" s="130">
        <v>20.16</v>
      </c>
      <c r="DM5" s="130">
        <v>20.17</v>
      </c>
      <c r="DN5" s="131">
        <v>20.18</v>
      </c>
      <c r="DO5" s="236"/>
    </row>
    <row r="6" spans="1:119" ht="16.5" thickBot="1">
      <c r="A6" s="407"/>
      <c r="B6" s="407"/>
      <c r="C6" s="368">
        <v>1</v>
      </c>
      <c r="D6" s="368">
        <v>1</v>
      </c>
      <c r="E6" s="368">
        <v>1</v>
      </c>
      <c r="F6" s="368">
        <v>1</v>
      </c>
      <c r="G6" s="368">
        <v>1</v>
      </c>
      <c r="H6" s="368">
        <v>1</v>
      </c>
      <c r="I6" s="368">
        <v>1</v>
      </c>
      <c r="J6" s="368">
        <v>1</v>
      </c>
      <c r="K6" s="368">
        <v>1</v>
      </c>
      <c r="L6" s="368">
        <v>1</v>
      </c>
      <c r="M6" s="368">
        <v>1</v>
      </c>
      <c r="N6" s="368">
        <v>1</v>
      </c>
      <c r="O6" s="368">
        <v>1</v>
      </c>
      <c r="P6" s="368">
        <v>1</v>
      </c>
      <c r="Q6" s="369">
        <v>1</v>
      </c>
      <c r="R6" s="369">
        <v>1</v>
      </c>
      <c r="S6" s="368">
        <v>1</v>
      </c>
      <c r="T6" s="368">
        <v>1</v>
      </c>
      <c r="U6" s="368">
        <v>1</v>
      </c>
      <c r="V6" s="368">
        <v>1</v>
      </c>
      <c r="W6" s="368">
        <v>1</v>
      </c>
      <c r="X6" s="368">
        <v>1</v>
      </c>
      <c r="Y6" s="368">
        <v>1</v>
      </c>
      <c r="Z6" s="368">
        <v>1</v>
      </c>
      <c r="AA6" s="368">
        <v>1</v>
      </c>
      <c r="AB6" s="368">
        <v>1</v>
      </c>
      <c r="AC6" s="368">
        <v>1</v>
      </c>
      <c r="AD6" s="368">
        <v>1</v>
      </c>
      <c r="AE6" s="368">
        <v>1</v>
      </c>
      <c r="AF6" s="368">
        <v>1</v>
      </c>
      <c r="AG6" s="368">
        <v>1</v>
      </c>
      <c r="AH6" s="368">
        <v>1</v>
      </c>
      <c r="AI6" s="368">
        <v>1</v>
      </c>
      <c r="AJ6" s="368">
        <v>1</v>
      </c>
      <c r="AK6" s="368">
        <v>1</v>
      </c>
      <c r="AL6" s="368">
        <v>1</v>
      </c>
      <c r="AM6" s="368">
        <v>1</v>
      </c>
      <c r="AN6" s="368">
        <v>1</v>
      </c>
      <c r="AO6" s="368">
        <v>1</v>
      </c>
      <c r="AP6" s="368">
        <v>1</v>
      </c>
      <c r="AQ6" s="368">
        <v>1</v>
      </c>
      <c r="AR6" s="368">
        <v>1</v>
      </c>
      <c r="AS6" s="368">
        <v>1</v>
      </c>
      <c r="AT6" s="368">
        <v>1</v>
      </c>
      <c r="AU6" s="368">
        <v>1</v>
      </c>
      <c r="AV6" s="368">
        <v>1</v>
      </c>
      <c r="AW6" s="368">
        <v>1</v>
      </c>
      <c r="AX6" s="4">
        <v>1</v>
      </c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5"/>
      <c r="CB6" s="4"/>
      <c r="CC6" s="5"/>
      <c r="CD6" s="5"/>
      <c r="CE6" s="5"/>
      <c r="CF6" s="5"/>
      <c r="CG6" s="5"/>
      <c r="CH6" s="5"/>
      <c r="CI6" s="5"/>
      <c r="CJ6" s="5"/>
      <c r="CK6" s="4"/>
      <c r="CL6" s="5"/>
      <c r="CM6" s="5"/>
      <c r="CN6" s="5"/>
      <c r="CO6" s="5"/>
      <c r="CP6" s="5"/>
      <c r="CQ6" s="5"/>
      <c r="CR6" s="5"/>
      <c r="CS6" s="5"/>
      <c r="CT6" s="5"/>
      <c r="CU6" s="4"/>
      <c r="CV6" s="4"/>
      <c r="CW6" s="5"/>
      <c r="CX6" s="5"/>
      <c r="CY6" s="5"/>
      <c r="CZ6" s="5"/>
      <c r="DA6" s="4"/>
      <c r="DB6" s="4"/>
      <c r="DC6" s="4"/>
      <c r="DD6" s="4"/>
      <c r="DE6" s="5"/>
      <c r="DF6" s="160">
        <f>SUM(C6:DE6)</f>
        <v>48</v>
      </c>
      <c r="DG6" s="305">
        <f>SUM(C6:E6)</f>
        <v>3</v>
      </c>
      <c r="DH6" s="132">
        <f>SUM(F6:X6)</f>
        <v>19</v>
      </c>
      <c r="DI6" s="132">
        <f>SUM(Y6:AV6)</f>
        <v>24</v>
      </c>
      <c r="DJ6" s="132">
        <f>SUM(AW6:BU6)</f>
        <v>2</v>
      </c>
      <c r="DK6" s="133" t="s">
        <v>36</v>
      </c>
      <c r="DL6" s="133" t="s">
        <v>36</v>
      </c>
      <c r="DM6" s="133" t="s">
        <v>36</v>
      </c>
      <c r="DN6" s="134" t="s">
        <v>36</v>
      </c>
      <c r="DO6" s="237"/>
    </row>
    <row r="7" spans="1:118" s="18" customFormat="1" ht="30" customHeight="1">
      <c r="A7" s="12">
        <v>1</v>
      </c>
      <c r="B7" s="280" t="s">
        <v>96</v>
      </c>
      <c r="C7" s="12">
        <v>1</v>
      </c>
      <c r="D7" s="12">
        <v>1</v>
      </c>
      <c r="E7" s="12">
        <v>1</v>
      </c>
      <c r="F7" s="12">
        <v>1</v>
      </c>
      <c r="G7" s="67">
        <v>1</v>
      </c>
      <c r="H7" s="67">
        <v>1</v>
      </c>
      <c r="I7" s="67">
        <v>1</v>
      </c>
      <c r="J7" s="67">
        <v>1</v>
      </c>
      <c r="K7" s="67">
        <v>1</v>
      </c>
      <c r="L7" s="67">
        <v>1</v>
      </c>
      <c r="M7" s="67">
        <v>1</v>
      </c>
      <c r="N7" s="67">
        <v>1</v>
      </c>
      <c r="O7" s="67">
        <v>1</v>
      </c>
      <c r="P7" s="67">
        <v>1</v>
      </c>
      <c r="Q7" s="67">
        <v>1</v>
      </c>
      <c r="R7" s="67">
        <v>1</v>
      </c>
      <c r="S7" s="12">
        <v>1</v>
      </c>
      <c r="T7" s="12">
        <v>1</v>
      </c>
      <c r="U7" s="12"/>
      <c r="V7" s="12">
        <v>1</v>
      </c>
      <c r="W7" s="238">
        <v>1</v>
      </c>
      <c r="X7" s="67">
        <v>1</v>
      </c>
      <c r="Y7" s="67">
        <v>1</v>
      </c>
      <c r="Z7" s="12">
        <v>1</v>
      </c>
      <c r="AA7" s="12">
        <v>1</v>
      </c>
      <c r="AB7" s="12">
        <v>1</v>
      </c>
      <c r="AC7" s="12">
        <v>1</v>
      </c>
      <c r="AD7" s="12">
        <v>1</v>
      </c>
      <c r="AE7" s="12">
        <v>1</v>
      </c>
      <c r="AF7" s="12">
        <v>1</v>
      </c>
      <c r="AG7" s="12">
        <v>1</v>
      </c>
      <c r="AH7" s="12">
        <v>1</v>
      </c>
      <c r="AI7" s="12">
        <v>1</v>
      </c>
      <c r="AJ7" s="12">
        <v>1</v>
      </c>
      <c r="AK7" s="12">
        <v>1</v>
      </c>
      <c r="AL7" s="12">
        <v>1</v>
      </c>
      <c r="AM7" s="12">
        <v>1</v>
      </c>
      <c r="AN7" s="12">
        <v>1</v>
      </c>
      <c r="AO7" s="12">
        <v>1</v>
      </c>
      <c r="AP7" s="12">
        <v>1</v>
      </c>
      <c r="AQ7" s="12">
        <v>1</v>
      </c>
      <c r="AR7" s="12">
        <v>1</v>
      </c>
      <c r="AS7" s="12">
        <v>1</v>
      </c>
      <c r="AT7" s="12">
        <v>1</v>
      </c>
      <c r="AU7" s="12">
        <v>1</v>
      </c>
      <c r="AV7" s="12">
        <v>1</v>
      </c>
      <c r="AW7" s="12"/>
      <c r="AX7" s="8">
        <v>1</v>
      </c>
      <c r="AY7" s="8"/>
      <c r="AZ7" s="9"/>
      <c r="BA7" s="9"/>
      <c r="BB7" s="9"/>
      <c r="BC7" s="9"/>
      <c r="BD7" s="9"/>
      <c r="BE7" s="9"/>
      <c r="BF7" s="9"/>
      <c r="BG7" s="9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115"/>
      <c r="BU7" s="115"/>
      <c r="BV7" s="115"/>
      <c r="BW7" s="115"/>
      <c r="BX7" s="115"/>
      <c r="BY7" s="115"/>
      <c r="BZ7" s="115"/>
      <c r="CA7" s="135"/>
      <c r="CB7" s="91"/>
      <c r="CC7" s="138"/>
      <c r="CD7" s="138"/>
      <c r="CE7" s="138"/>
      <c r="CF7" s="138"/>
      <c r="CG7" s="135"/>
      <c r="CH7" s="138"/>
      <c r="CI7" s="138"/>
      <c r="CJ7" s="138"/>
      <c r="CK7" s="162"/>
      <c r="CL7" s="172"/>
      <c r="CM7" s="138"/>
      <c r="CN7" s="138"/>
      <c r="CO7" s="138"/>
      <c r="CP7" s="138"/>
      <c r="CQ7" s="138"/>
      <c r="CR7" s="138"/>
      <c r="CS7" s="138"/>
      <c r="CT7" s="138"/>
      <c r="CU7" s="91"/>
      <c r="CV7" s="165"/>
      <c r="CW7" s="166"/>
      <c r="CX7" s="138"/>
      <c r="CY7" s="138"/>
      <c r="CZ7" s="138"/>
      <c r="DA7" s="91"/>
      <c r="DB7" s="91"/>
      <c r="DC7" s="91"/>
      <c r="DD7" s="91"/>
      <c r="DE7" s="138"/>
      <c r="DF7" s="306">
        <f aca="true" t="shared" si="0" ref="DF7:DF18">SUM(C7:DE7)</f>
        <v>46</v>
      </c>
      <c r="DG7" s="231">
        <f>SUM(C7:E7)</f>
        <v>3</v>
      </c>
      <c r="DH7" s="123">
        <f>SUM(F7:X7)</f>
        <v>18</v>
      </c>
      <c r="DI7" s="123">
        <f>SUM(Y7:AV7)</f>
        <v>24</v>
      </c>
      <c r="DJ7" s="123">
        <f>SUM(AW7:BU7)</f>
        <v>1</v>
      </c>
      <c r="DK7" s="124">
        <f>DG7/3*100</f>
        <v>100</v>
      </c>
      <c r="DL7" s="124">
        <f>DH7/19*100</f>
        <v>94.73684210526315</v>
      </c>
      <c r="DM7" s="124">
        <f>DI7/23*100</f>
        <v>104.34782608695652</v>
      </c>
      <c r="DN7" s="125">
        <f>DJ7/25*100</f>
        <v>4</v>
      </c>
    </row>
    <row r="8" spans="1:110" ht="30">
      <c r="A8" s="152">
        <v>2</v>
      </c>
      <c r="B8" s="90" t="s">
        <v>160</v>
      </c>
      <c r="C8" s="152" t="s">
        <v>117</v>
      </c>
      <c r="D8" s="152" t="s">
        <v>117</v>
      </c>
      <c r="E8" s="152" t="s">
        <v>117</v>
      </c>
      <c r="F8" s="152" t="s">
        <v>117</v>
      </c>
      <c r="G8" s="152" t="s">
        <v>117</v>
      </c>
      <c r="H8" s="152" t="s">
        <v>117</v>
      </c>
      <c r="I8" s="152" t="s">
        <v>117</v>
      </c>
      <c r="J8" s="152" t="s">
        <v>117</v>
      </c>
      <c r="K8" s="152" t="s">
        <v>117</v>
      </c>
      <c r="L8" s="152" t="s">
        <v>117</v>
      </c>
      <c r="M8" s="152" t="s">
        <v>117</v>
      </c>
      <c r="N8" s="152" t="s">
        <v>117</v>
      </c>
      <c r="O8" s="152" t="s">
        <v>117</v>
      </c>
      <c r="P8" s="152" t="s">
        <v>117</v>
      </c>
      <c r="Q8" s="152" t="s">
        <v>117</v>
      </c>
      <c r="R8" s="152" t="s">
        <v>117</v>
      </c>
      <c r="S8" s="152" t="s">
        <v>117</v>
      </c>
      <c r="T8" s="152" t="s">
        <v>117</v>
      </c>
      <c r="U8" s="152" t="s">
        <v>117</v>
      </c>
      <c r="V8" s="152" t="s">
        <v>117</v>
      </c>
      <c r="W8" s="152" t="s">
        <v>117</v>
      </c>
      <c r="X8" s="152" t="s">
        <v>117</v>
      </c>
      <c r="Y8" s="152" t="s">
        <v>117</v>
      </c>
      <c r="Z8" s="152" t="s">
        <v>117</v>
      </c>
      <c r="AA8" s="152" t="s">
        <v>117</v>
      </c>
      <c r="AB8" s="152" t="s">
        <v>117</v>
      </c>
      <c r="AC8" s="152" t="s">
        <v>117</v>
      </c>
      <c r="AD8" s="152" t="s">
        <v>117</v>
      </c>
      <c r="AE8" s="152" t="s">
        <v>117</v>
      </c>
      <c r="AF8" s="152" t="s">
        <v>117</v>
      </c>
      <c r="AG8" s="152" t="s">
        <v>117</v>
      </c>
      <c r="AH8" s="152" t="s">
        <v>117</v>
      </c>
      <c r="AI8" s="152" t="s">
        <v>117</v>
      </c>
      <c r="AJ8" s="152" t="s">
        <v>117</v>
      </c>
      <c r="AK8" s="152"/>
      <c r="AL8" s="152"/>
      <c r="AM8" s="152">
        <v>1</v>
      </c>
      <c r="AN8" s="152"/>
      <c r="AO8" s="152">
        <v>1</v>
      </c>
      <c r="AP8" s="152"/>
      <c r="AQ8" s="152">
        <v>1</v>
      </c>
      <c r="AR8" s="152">
        <v>1</v>
      </c>
      <c r="AS8" s="152">
        <v>1</v>
      </c>
      <c r="AT8" s="152">
        <v>1</v>
      </c>
      <c r="AU8" s="152"/>
      <c r="AV8" s="152"/>
      <c r="AW8" s="152">
        <v>1</v>
      </c>
      <c r="AX8" s="152">
        <v>1</v>
      </c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  <c r="DE8" s="198"/>
      <c r="DF8" s="306">
        <f t="shared" si="0"/>
        <v>8</v>
      </c>
    </row>
    <row r="9" spans="1:118" s="18" customFormat="1" ht="30" customHeight="1">
      <c r="A9" s="12">
        <v>3</v>
      </c>
      <c r="B9" s="90" t="s">
        <v>109</v>
      </c>
      <c r="C9" s="12">
        <v>1</v>
      </c>
      <c r="D9" s="12">
        <v>1</v>
      </c>
      <c r="E9" s="12">
        <v>1</v>
      </c>
      <c r="F9" s="12">
        <v>1</v>
      </c>
      <c r="G9" s="67">
        <v>1</v>
      </c>
      <c r="H9" s="67"/>
      <c r="I9" s="67">
        <v>1</v>
      </c>
      <c r="J9" s="67">
        <v>1</v>
      </c>
      <c r="K9" s="67">
        <v>1</v>
      </c>
      <c r="L9" s="67">
        <v>1</v>
      </c>
      <c r="M9" s="67">
        <v>1</v>
      </c>
      <c r="N9" s="67">
        <v>1</v>
      </c>
      <c r="O9" s="67">
        <v>1</v>
      </c>
      <c r="P9" s="67">
        <v>1</v>
      </c>
      <c r="Q9" s="67">
        <v>1</v>
      </c>
      <c r="R9" s="67"/>
      <c r="S9" s="12">
        <v>1</v>
      </c>
      <c r="T9" s="12">
        <v>1</v>
      </c>
      <c r="U9" s="12"/>
      <c r="V9" s="12"/>
      <c r="W9" s="238">
        <v>1</v>
      </c>
      <c r="X9" s="67">
        <v>1</v>
      </c>
      <c r="Y9" s="67">
        <v>1</v>
      </c>
      <c r="Z9" s="12"/>
      <c r="AA9" s="12">
        <v>1</v>
      </c>
      <c r="AB9" s="12">
        <v>1</v>
      </c>
      <c r="AC9" s="12">
        <v>1</v>
      </c>
      <c r="AD9" s="12">
        <v>1</v>
      </c>
      <c r="AE9" s="12">
        <v>1</v>
      </c>
      <c r="AF9" s="12">
        <v>1</v>
      </c>
      <c r="AG9" s="12">
        <v>1</v>
      </c>
      <c r="AH9" s="12">
        <v>1</v>
      </c>
      <c r="AI9" s="12">
        <v>1</v>
      </c>
      <c r="AJ9" s="12">
        <v>1</v>
      </c>
      <c r="AK9" s="12"/>
      <c r="AL9" s="12"/>
      <c r="AM9" s="12"/>
      <c r="AN9" s="12">
        <v>1</v>
      </c>
      <c r="AO9" s="12">
        <v>1</v>
      </c>
      <c r="AP9" s="12">
        <v>1</v>
      </c>
      <c r="AQ9" s="12">
        <v>1</v>
      </c>
      <c r="AR9" s="12"/>
      <c r="AS9" s="12">
        <v>1</v>
      </c>
      <c r="AT9" s="12">
        <v>1</v>
      </c>
      <c r="AU9" s="12">
        <v>1</v>
      </c>
      <c r="AV9" s="12">
        <v>1</v>
      </c>
      <c r="AW9" s="12"/>
      <c r="AX9" s="12">
        <v>1</v>
      </c>
      <c r="AY9" s="12"/>
      <c r="AZ9" s="13"/>
      <c r="BA9" s="13"/>
      <c r="BB9" s="13"/>
      <c r="BC9" s="13"/>
      <c r="BD9" s="13"/>
      <c r="BE9" s="13"/>
      <c r="BF9" s="13"/>
      <c r="BG9" s="13"/>
      <c r="BH9" s="12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115"/>
      <c r="BU9" s="115"/>
      <c r="BV9" s="115"/>
      <c r="BW9" s="115"/>
      <c r="BX9" s="115"/>
      <c r="BY9" s="115"/>
      <c r="BZ9" s="115"/>
      <c r="CA9" s="135"/>
      <c r="CB9" s="67"/>
      <c r="CC9" s="138"/>
      <c r="CD9" s="138"/>
      <c r="CE9" s="138"/>
      <c r="CF9" s="138"/>
      <c r="CG9" s="135"/>
      <c r="CH9" s="138"/>
      <c r="CI9" s="138"/>
      <c r="CJ9" s="138"/>
      <c r="CK9" s="161"/>
      <c r="CL9" s="172"/>
      <c r="CM9" s="138"/>
      <c r="CN9" s="138"/>
      <c r="CO9" s="138"/>
      <c r="CP9" s="138"/>
      <c r="CQ9" s="138"/>
      <c r="CR9" s="138"/>
      <c r="CS9" s="138"/>
      <c r="CT9" s="138"/>
      <c r="CU9" s="91"/>
      <c r="CV9" s="164"/>
      <c r="CW9" s="166"/>
      <c r="CX9" s="138"/>
      <c r="CY9" s="138"/>
      <c r="CZ9" s="138"/>
      <c r="DA9" s="67"/>
      <c r="DB9" s="67"/>
      <c r="DC9" s="67"/>
      <c r="DD9" s="67"/>
      <c r="DE9" s="139"/>
      <c r="DF9" s="306">
        <f t="shared" si="0"/>
        <v>38</v>
      </c>
      <c r="DG9" s="156">
        <f>SUM(C9:E9)</f>
        <v>3</v>
      </c>
      <c r="DH9" s="118">
        <f>SUM(F9:X9)</f>
        <v>15</v>
      </c>
      <c r="DI9" s="118">
        <f aca="true" t="shared" si="1" ref="DI9:DI14">SUM(Y9:AV9)</f>
        <v>19</v>
      </c>
      <c r="DJ9" s="118">
        <f>SUM(AW9:BU9)</f>
        <v>1</v>
      </c>
      <c r="DK9" s="117">
        <f>DG9/3*100</f>
        <v>100</v>
      </c>
      <c r="DL9" s="117">
        <f>DH9/19*100</f>
        <v>78.94736842105263</v>
      </c>
      <c r="DM9" s="117">
        <f aca="true" t="shared" si="2" ref="DM9:DM14">DI9/23*100</f>
        <v>82.6086956521739</v>
      </c>
      <c r="DN9" s="121">
        <f>DJ9/25*100</f>
        <v>4</v>
      </c>
    </row>
    <row r="10" spans="1:118" s="18" customFormat="1" ht="42" customHeight="1">
      <c r="A10" s="12">
        <v>4</v>
      </c>
      <c r="B10" s="281" t="s">
        <v>159</v>
      </c>
      <c r="C10" s="12" t="s">
        <v>117</v>
      </c>
      <c r="D10" s="12" t="s">
        <v>117</v>
      </c>
      <c r="E10" s="12">
        <v>1</v>
      </c>
      <c r="F10" s="12">
        <v>1</v>
      </c>
      <c r="G10" s="67"/>
      <c r="H10" s="67">
        <v>1</v>
      </c>
      <c r="I10" s="67">
        <v>1</v>
      </c>
      <c r="J10" s="67">
        <v>1</v>
      </c>
      <c r="K10" s="67"/>
      <c r="L10" s="67">
        <v>1</v>
      </c>
      <c r="M10" s="67"/>
      <c r="N10" s="67">
        <v>1</v>
      </c>
      <c r="O10" s="67">
        <v>1</v>
      </c>
      <c r="P10" s="67">
        <v>1</v>
      </c>
      <c r="Q10" s="67"/>
      <c r="R10" s="67">
        <v>1</v>
      </c>
      <c r="S10" s="12">
        <v>1</v>
      </c>
      <c r="T10" s="12"/>
      <c r="U10" s="12">
        <v>1</v>
      </c>
      <c r="V10" s="12"/>
      <c r="W10" s="12">
        <v>1</v>
      </c>
      <c r="X10" s="67">
        <v>1</v>
      </c>
      <c r="Y10" s="67">
        <v>1</v>
      </c>
      <c r="Z10" s="12">
        <v>1</v>
      </c>
      <c r="AA10" s="12"/>
      <c r="AB10" s="12">
        <v>1</v>
      </c>
      <c r="AC10" s="12"/>
      <c r="AD10" s="12">
        <v>1</v>
      </c>
      <c r="AE10" s="12">
        <v>1</v>
      </c>
      <c r="AF10" s="12">
        <v>1</v>
      </c>
      <c r="AG10" s="12"/>
      <c r="AH10" s="12">
        <v>1</v>
      </c>
      <c r="AI10" s="12"/>
      <c r="AJ10" s="12">
        <v>1</v>
      </c>
      <c r="AK10" s="12">
        <v>1</v>
      </c>
      <c r="AL10" s="12">
        <v>1</v>
      </c>
      <c r="AM10" s="12">
        <v>1</v>
      </c>
      <c r="AN10" s="12"/>
      <c r="AO10" s="12">
        <v>1</v>
      </c>
      <c r="AP10" s="12">
        <v>1</v>
      </c>
      <c r="AQ10" s="12">
        <v>1</v>
      </c>
      <c r="AR10" s="12">
        <v>1</v>
      </c>
      <c r="AS10" s="12">
        <v>1</v>
      </c>
      <c r="AT10" s="12">
        <v>1</v>
      </c>
      <c r="AU10" s="12">
        <v>1</v>
      </c>
      <c r="AV10" s="12">
        <v>1</v>
      </c>
      <c r="AW10" s="12">
        <v>1</v>
      </c>
      <c r="AX10" s="15">
        <v>1</v>
      </c>
      <c r="AY10" s="15"/>
      <c r="AZ10" s="16"/>
      <c r="BA10" s="16"/>
      <c r="BB10" s="16"/>
      <c r="BC10" s="16"/>
      <c r="BD10" s="16"/>
      <c r="BE10" s="16"/>
      <c r="BF10" s="16"/>
      <c r="BG10" s="16"/>
      <c r="BH10" s="12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115"/>
      <c r="BU10" s="115"/>
      <c r="BV10" s="115"/>
      <c r="BW10" s="115"/>
      <c r="BX10" s="115"/>
      <c r="BY10" s="115"/>
      <c r="BZ10" s="115"/>
      <c r="CA10" s="135"/>
      <c r="CB10" s="67"/>
      <c r="CC10" s="138"/>
      <c r="CD10" s="138"/>
      <c r="CE10" s="138"/>
      <c r="CF10" s="138"/>
      <c r="CG10" s="135"/>
      <c r="CH10" s="138"/>
      <c r="CI10" s="138"/>
      <c r="CJ10" s="138"/>
      <c r="CK10" s="67"/>
      <c r="CL10" s="138"/>
      <c r="CM10" s="138"/>
      <c r="CN10" s="138"/>
      <c r="CO10" s="138"/>
      <c r="CP10" s="138"/>
      <c r="CQ10" s="138"/>
      <c r="CR10" s="138"/>
      <c r="CS10" s="138"/>
      <c r="CT10" s="138"/>
      <c r="CU10" s="91"/>
      <c r="CV10" s="164"/>
      <c r="CW10" s="166"/>
      <c r="CX10" s="138"/>
      <c r="CY10" s="138"/>
      <c r="CZ10" s="138"/>
      <c r="DA10" s="196"/>
      <c r="DB10" s="67"/>
      <c r="DC10" s="67"/>
      <c r="DD10" s="67"/>
      <c r="DE10" s="139"/>
      <c r="DF10" s="306">
        <f t="shared" si="0"/>
        <v>35</v>
      </c>
      <c r="DG10" s="192"/>
      <c r="DH10" s="193"/>
      <c r="DI10" s="193">
        <f t="shared" si="1"/>
        <v>19</v>
      </c>
      <c r="DJ10" s="193"/>
      <c r="DK10" s="194"/>
      <c r="DL10" s="194"/>
      <c r="DM10" s="194">
        <f t="shared" si="2"/>
        <v>82.6086956521739</v>
      </c>
      <c r="DN10" s="195"/>
    </row>
    <row r="11" spans="1:118" s="18" customFormat="1" ht="30" customHeight="1">
      <c r="A11" s="12">
        <v>5</v>
      </c>
      <c r="B11" s="281" t="s">
        <v>111</v>
      </c>
      <c r="C11" s="12" t="s">
        <v>117</v>
      </c>
      <c r="D11" s="12"/>
      <c r="E11" s="12"/>
      <c r="F11" s="12"/>
      <c r="G11" s="67">
        <v>1</v>
      </c>
      <c r="H11" s="67"/>
      <c r="I11" s="67">
        <v>1</v>
      </c>
      <c r="J11" s="67">
        <v>1</v>
      </c>
      <c r="K11" s="67">
        <v>1</v>
      </c>
      <c r="L11" s="67">
        <v>1</v>
      </c>
      <c r="M11" s="67">
        <v>1</v>
      </c>
      <c r="N11" s="67">
        <v>1</v>
      </c>
      <c r="O11" s="67"/>
      <c r="P11" s="67"/>
      <c r="Q11" s="67"/>
      <c r="R11" s="67"/>
      <c r="S11" s="12"/>
      <c r="T11" s="12">
        <v>1</v>
      </c>
      <c r="U11" s="12"/>
      <c r="V11" s="12"/>
      <c r="W11" s="12"/>
      <c r="X11" s="67"/>
      <c r="Y11" s="67"/>
      <c r="Z11" s="12"/>
      <c r="AA11" s="12"/>
      <c r="AB11" s="12">
        <v>1</v>
      </c>
      <c r="AC11" s="12">
        <v>1</v>
      </c>
      <c r="AD11" s="12">
        <v>1</v>
      </c>
      <c r="AE11" s="12">
        <v>1</v>
      </c>
      <c r="AF11" s="12">
        <v>1</v>
      </c>
      <c r="AG11" s="12"/>
      <c r="AH11" s="12">
        <v>1</v>
      </c>
      <c r="AI11" s="12"/>
      <c r="AJ11" s="12">
        <v>1</v>
      </c>
      <c r="AK11" s="12">
        <v>1</v>
      </c>
      <c r="AL11" s="12">
        <v>1</v>
      </c>
      <c r="AM11" s="12"/>
      <c r="AN11" s="12">
        <v>1</v>
      </c>
      <c r="AO11" s="12"/>
      <c r="AP11" s="12"/>
      <c r="AQ11" s="12">
        <v>1</v>
      </c>
      <c r="AR11" s="12"/>
      <c r="AS11" s="12"/>
      <c r="AT11" s="12"/>
      <c r="AU11" s="12"/>
      <c r="AV11" s="12">
        <v>1</v>
      </c>
      <c r="AW11" s="12">
        <v>1</v>
      </c>
      <c r="AX11" s="12"/>
      <c r="AY11" s="12"/>
      <c r="AZ11" s="13"/>
      <c r="BA11" s="13"/>
      <c r="BB11" s="13"/>
      <c r="BC11" s="13"/>
      <c r="BD11" s="13"/>
      <c r="BE11" s="13"/>
      <c r="BF11" s="13"/>
      <c r="BG11" s="13"/>
      <c r="BH11" s="12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115"/>
      <c r="BU11" s="115"/>
      <c r="BV11" s="115"/>
      <c r="BW11" s="115"/>
      <c r="BX11" s="115"/>
      <c r="BY11" s="115"/>
      <c r="BZ11" s="115"/>
      <c r="CA11" s="135"/>
      <c r="CB11" s="67"/>
      <c r="CC11" s="138"/>
      <c r="CD11" s="138"/>
      <c r="CE11" s="138"/>
      <c r="CF11" s="138"/>
      <c r="CG11" s="135"/>
      <c r="CH11" s="138"/>
      <c r="CI11" s="138"/>
      <c r="CJ11" s="138"/>
      <c r="CK11" s="67"/>
      <c r="CL11" s="138"/>
      <c r="CM11" s="138"/>
      <c r="CN11" s="138"/>
      <c r="CO11" s="138"/>
      <c r="CP11" s="138"/>
      <c r="CQ11" s="138"/>
      <c r="CR11" s="138"/>
      <c r="CS11" s="138"/>
      <c r="CT11" s="138"/>
      <c r="CU11" s="91"/>
      <c r="CV11" s="164"/>
      <c r="CW11" s="166"/>
      <c r="CX11" s="138"/>
      <c r="CY11" s="138"/>
      <c r="CZ11" s="138"/>
      <c r="DA11" s="67"/>
      <c r="DB11" s="67"/>
      <c r="DC11" s="67"/>
      <c r="DD11" s="67"/>
      <c r="DE11" s="139"/>
      <c r="DF11" s="306">
        <f t="shared" si="0"/>
        <v>21</v>
      </c>
      <c r="DG11" s="156">
        <f>SUM(C11:E11)</f>
        <v>0</v>
      </c>
      <c r="DH11" s="118">
        <f>SUM(F11:X11)</f>
        <v>8</v>
      </c>
      <c r="DI11" s="118">
        <f t="shared" si="1"/>
        <v>12</v>
      </c>
      <c r="DJ11" s="118">
        <f aca="true" t="shared" si="3" ref="DJ11:DJ18">SUM(AW11:BU11)</f>
        <v>1</v>
      </c>
      <c r="DK11" s="117">
        <f>DG11/3*100</f>
        <v>0</v>
      </c>
      <c r="DL11" s="117">
        <f>DH11/19*100</f>
        <v>42.10526315789473</v>
      </c>
      <c r="DM11" s="117">
        <f t="shared" si="2"/>
        <v>52.17391304347826</v>
      </c>
      <c r="DN11" s="121">
        <f aca="true" t="shared" si="4" ref="DN11:DN18">DJ11/25*100</f>
        <v>4</v>
      </c>
    </row>
    <row r="12" spans="1:118" s="18" customFormat="1" ht="30" customHeight="1">
      <c r="A12" s="12">
        <v>6</v>
      </c>
      <c r="B12" s="282" t="s">
        <v>110</v>
      </c>
      <c r="C12" s="12" t="s">
        <v>117</v>
      </c>
      <c r="D12" s="12">
        <v>1</v>
      </c>
      <c r="E12" s="12"/>
      <c r="F12" s="12">
        <v>1</v>
      </c>
      <c r="G12" s="67">
        <v>1</v>
      </c>
      <c r="H12" s="67">
        <v>1</v>
      </c>
      <c r="I12" s="67">
        <v>1</v>
      </c>
      <c r="J12" s="67">
        <v>1</v>
      </c>
      <c r="K12" s="67">
        <v>1</v>
      </c>
      <c r="L12" s="67">
        <v>1</v>
      </c>
      <c r="M12" s="67">
        <v>1</v>
      </c>
      <c r="N12" s="67">
        <v>1</v>
      </c>
      <c r="O12" s="67">
        <v>1</v>
      </c>
      <c r="P12" s="67">
        <v>1</v>
      </c>
      <c r="Q12" s="67">
        <v>1</v>
      </c>
      <c r="R12" s="67">
        <v>1</v>
      </c>
      <c r="S12" s="12">
        <v>1</v>
      </c>
      <c r="T12" s="12">
        <v>1</v>
      </c>
      <c r="U12" s="12">
        <v>1</v>
      </c>
      <c r="V12" s="12">
        <v>1</v>
      </c>
      <c r="W12" s="12">
        <v>1</v>
      </c>
      <c r="X12" s="67">
        <v>1</v>
      </c>
      <c r="Y12" s="67">
        <v>1</v>
      </c>
      <c r="Z12" s="12">
        <v>1</v>
      </c>
      <c r="AA12" s="12">
        <v>1</v>
      </c>
      <c r="AB12" s="12"/>
      <c r="AC12" s="12"/>
      <c r="AD12" s="12"/>
      <c r="AE12" s="12">
        <v>1</v>
      </c>
      <c r="AF12" s="12">
        <v>1</v>
      </c>
      <c r="AG12" s="12"/>
      <c r="AH12" s="12">
        <v>1</v>
      </c>
      <c r="AI12" s="12"/>
      <c r="AJ12" s="12">
        <v>1</v>
      </c>
      <c r="AK12" s="12"/>
      <c r="AL12" s="12">
        <v>1</v>
      </c>
      <c r="AM12" s="12">
        <v>1</v>
      </c>
      <c r="AN12" s="12"/>
      <c r="AO12" s="12">
        <v>1</v>
      </c>
      <c r="AP12" s="12">
        <v>1</v>
      </c>
      <c r="AQ12" s="12">
        <v>1</v>
      </c>
      <c r="AR12" s="12">
        <v>1</v>
      </c>
      <c r="AS12" s="12"/>
      <c r="AT12" s="12">
        <v>1</v>
      </c>
      <c r="AU12" s="12">
        <v>1</v>
      </c>
      <c r="AV12" s="12"/>
      <c r="AW12" s="12">
        <v>1</v>
      </c>
      <c r="AX12" s="12">
        <v>1</v>
      </c>
      <c r="AY12" s="12"/>
      <c r="AZ12" s="13"/>
      <c r="BA12" s="13"/>
      <c r="BB12" s="13"/>
      <c r="BC12" s="13"/>
      <c r="BD12" s="13"/>
      <c r="BE12" s="13"/>
      <c r="BF12" s="13"/>
      <c r="BG12" s="13"/>
      <c r="BH12" s="12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115"/>
      <c r="BU12" s="115"/>
      <c r="BV12" s="115"/>
      <c r="BW12" s="115"/>
      <c r="BX12" s="115"/>
      <c r="BY12" s="115"/>
      <c r="BZ12" s="115"/>
      <c r="CA12" s="135"/>
      <c r="CB12" s="67"/>
      <c r="CC12" s="138"/>
      <c r="CD12" s="138"/>
      <c r="CE12" s="138"/>
      <c r="CF12" s="138"/>
      <c r="CG12" s="135"/>
      <c r="CH12" s="138"/>
      <c r="CI12" s="138"/>
      <c r="CJ12" s="138"/>
      <c r="CK12" s="67"/>
      <c r="CL12" s="138"/>
      <c r="CM12" s="138"/>
      <c r="CN12" s="138"/>
      <c r="CO12" s="138"/>
      <c r="CP12" s="138"/>
      <c r="CQ12" s="138"/>
      <c r="CR12" s="138"/>
      <c r="CS12" s="138"/>
      <c r="CT12" s="138"/>
      <c r="CU12" s="91"/>
      <c r="CV12" s="164"/>
      <c r="CW12" s="166"/>
      <c r="CX12" s="138"/>
      <c r="CY12" s="138"/>
      <c r="CZ12" s="138"/>
      <c r="DA12" s="196"/>
      <c r="DB12" s="67"/>
      <c r="DC12" s="67"/>
      <c r="DD12" s="67"/>
      <c r="DE12" s="139"/>
      <c r="DF12" s="306">
        <f t="shared" si="0"/>
        <v>37</v>
      </c>
      <c r="DG12" s="156">
        <f>SUM(C12:E12)</f>
        <v>1</v>
      </c>
      <c r="DH12" s="118">
        <f>SUM(F12:X12)</f>
        <v>19</v>
      </c>
      <c r="DI12" s="118">
        <f t="shared" si="1"/>
        <v>15</v>
      </c>
      <c r="DJ12" s="118">
        <f t="shared" si="3"/>
        <v>2</v>
      </c>
      <c r="DK12" s="117">
        <f>DG12/3*100</f>
        <v>33.33333333333333</v>
      </c>
      <c r="DL12" s="117">
        <f>DH12/19*100</f>
        <v>100</v>
      </c>
      <c r="DM12" s="117">
        <f t="shared" si="2"/>
        <v>65.21739130434783</v>
      </c>
      <c r="DN12" s="121">
        <f t="shared" si="4"/>
        <v>8</v>
      </c>
    </row>
    <row r="13" spans="1:120" ht="27.75" customHeight="1">
      <c r="A13" s="12">
        <v>7</v>
      </c>
      <c r="B13" s="90" t="s">
        <v>52</v>
      </c>
      <c r="C13" s="12">
        <v>1</v>
      </c>
      <c r="D13" s="12">
        <v>1</v>
      </c>
      <c r="E13" s="12">
        <v>1</v>
      </c>
      <c r="F13" s="12">
        <v>1</v>
      </c>
      <c r="G13" s="67">
        <v>1</v>
      </c>
      <c r="H13" s="67">
        <v>1</v>
      </c>
      <c r="I13" s="67">
        <v>1</v>
      </c>
      <c r="J13" s="67">
        <v>1</v>
      </c>
      <c r="K13" s="67">
        <v>1</v>
      </c>
      <c r="L13" s="67">
        <v>1</v>
      </c>
      <c r="M13" s="67">
        <v>1</v>
      </c>
      <c r="N13" s="67">
        <v>1</v>
      </c>
      <c r="O13" s="67">
        <v>1</v>
      </c>
      <c r="P13" s="67">
        <v>1</v>
      </c>
      <c r="Q13" s="67">
        <v>1</v>
      </c>
      <c r="R13" s="67">
        <v>1</v>
      </c>
      <c r="S13" s="12">
        <v>1</v>
      </c>
      <c r="T13" s="12">
        <v>1</v>
      </c>
      <c r="U13" s="12">
        <v>1</v>
      </c>
      <c r="V13" s="12">
        <v>1</v>
      </c>
      <c r="W13" s="12">
        <v>1</v>
      </c>
      <c r="X13" s="67">
        <v>1</v>
      </c>
      <c r="Y13" s="67">
        <v>1</v>
      </c>
      <c r="Z13" s="12">
        <v>1</v>
      </c>
      <c r="AA13" s="12">
        <v>1</v>
      </c>
      <c r="AB13" s="12">
        <v>1</v>
      </c>
      <c r="AC13" s="12">
        <v>1</v>
      </c>
      <c r="AD13" s="12">
        <v>1</v>
      </c>
      <c r="AE13" s="12">
        <v>1</v>
      </c>
      <c r="AF13" s="12">
        <v>1</v>
      </c>
      <c r="AG13" s="12">
        <v>1</v>
      </c>
      <c r="AH13" s="12">
        <v>1</v>
      </c>
      <c r="AI13" s="12">
        <v>1</v>
      </c>
      <c r="AJ13" s="12">
        <v>1</v>
      </c>
      <c r="AK13" s="12"/>
      <c r="AL13" s="12"/>
      <c r="AM13" s="12">
        <v>1</v>
      </c>
      <c r="AN13" s="12">
        <v>1</v>
      </c>
      <c r="AO13" s="12"/>
      <c r="AP13" s="12">
        <v>1</v>
      </c>
      <c r="AQ13" s="12">
        <v>1</v>
      </c>
      <c r="AR13" s="12"/>
      <c r="AS13" s="12">
        <v>1</v>
      </c>
      <c r="AT13" s="12"/>
      <c r="AU13" s="12">
        <v>1</v>
      </c>
      <c r="AV13" s="12">
        <v>1</v>
      </c>
      <c r="AW13" s="12"/>
      <c r="AX13" s="12">
        <v>1</v>
      </c>
      <c r="AY13" s="12"/>
      <c r="AZ13" s="266"/>
      <c r="BA13" s="266"/>
      <c r="BB13" s="266"/>
      <c r="BC13" s="266"/>
      <c r="BD13" s="266"/>
      <c r="BE13" s="266"/>
      <c r="BF13" s="266"/>
      <c r="BG13" s="266"/>
      <c r="BH13" s="266"/>
      <c r="BI13" s="270"/>
      <c r="BJ13" s="270"/>
      <c r="BK13" s="270"/>
      <c r="BL13" s="270"/>
      <c r="BM13" s="270"/>
      <c r="BN13" s="270"/>
      <c r="BO13" s="270"/>
      <c r="BP13" s="270"/>
      <c r="BQ13" s="270"/>
      <c r="BR13" s="270"/>
      <c r="BS13" s="270"/>
      <c r="BT13" s="274"/>
      <c r="BU13" s="274"/>
      <c r="BV13" s="274"/>
      <c r="BW13" s="274"/>
      <c r="BX13" s="274"/>
      <c r="BY13" s="274"/>
      <c r="BZ13" s="274"/>
      <c r="CA13" s="274"/>
      <c r="CB13" s="270"/>
      <c r="CC13" s="270"/>
      <c r="CD13" s="270"/>
      <c r="CE13" s="270"/>
      <c r="CF13" s="270"/>
      <c r="CG13" s="274"/>
      <c r="CH13" s="270"/>
      <c r="CI13" s="270"/>
      <c r="CJ13" s="270"/>
      <c r="CK13" s="275"/>
      <c r="CL13" s="275"/>
      <c r="CM13" s="270"/>
      <c r="CN13" s="270"/>
      <c r="CO13" s="270"/>
      <c r="CP13" s="270"/>
      <c r="CQ13" s="270"/>
      <c r="CR13" s="270"/>
      <c r="CS13" s="270"/>
      <c r="CT13" s="270"/>
      <c r="CU13" s="270"/>
      <c r="CV13" s="276"/>
      <c r="CW13" s="276"/>
      <c r="CX13" s="270"/>
      <c r="CY13" s="270"/>
      <c r="CZ13" s="270"/>
      <c r="DA13" s="270"/>
      <c r="DB13" s="270"/>
      <c r="DC13" s="270"/>
      <c r="DD13" s="270"/>
      <c r="DE13" s="270"/>
      <c r="DF13" s="306">
        <f t="shared" si="0"/>
        <v>42</v>
      </c>
      <c r="DG13" s="277">
        <f>SUM(C13:E13)</f>
        <v>3</v>
      </c>
      <c r="DH13" s="277">
        <f>SUM(F13:X13)</f>
        <v>19</v>
      </c>
      <c r="DI13" s="277">
        <f t="shared" si="1"/>
        <v>19</v>
      </c>
      <c r="DJ13" s="277">
        <f t="shared" si="3"/>
        <v>1</v>
      </c>
      <c r="DK13" s="278">
        <f>DG13/3*100</f>
        <v>100</v>
      </c>
      <c r="DL13" s="278">
        <f>DH13/19*100</f>
        <v>100</v>
      </c>
      <c r="DM13" s="278">
        <f t="shared" si="2"/>
        <v>82.6086956521739</v>
      </c>
      <c r="DN13" s="278">
        <f t="shared" si="4"/>
        <v>4</v>
      </c>
      <c r="DO13" s="18"/>
      <c r="DP13" s="18"/>
    </row>
    <row r="14" spans="1:118" s="18" customFormat="1" ht="26.25" customHeight="1">
      <c r="A14" s="12">
        <v>8</v>
      </c>
      <c r="B14" s="90" t="s">
        <v>53</v>
      </c>
      <c r="C14" s="12">
        <v>1</v>
      </c>
      <c r="D14" s="12">
        <v>1</v>
      </c>
      <c r="E14" s="12">
        <v>1</v>
      </c>
      <c r="F14" s="12">
        <v>1</v>
      </c>
      <c r="G14" s="67">
        <v>1</v>
      </c>
      <c r="H14" s="67">
        <v>1</v>
      </c>
      <c r="I14" s="67">
        <v>1</v>
      </c>
      <c r="J14" s="67"/>
      <c r="K14" s="67"/>
      <c r="L14" s="67">
        <v>1</v>
      </c>
      <c r="M14" s="67"/>
      <c r="N14" s="67">
        <v>1</v>
      </c>
      <c r="O14" s="67">
        <v>1</v>
      </c>
      <c r="P14" s="67">
        <v>1</v>
      </c>
      <c r="Q14" s="67">
        <v>1</v>
      </c>
      <c r="R14" s="67">
        <v>1</v>
      </c>
      <c r="S14" s="12">
        <v>1</v>
      </c>
      <c r="T14" s="12"/>
      <c r="U14" s="12">
        <v>1</v>
      </c>
      <c r="V14" s="12">
        <v>1</v>
      </c>
      <c r="W14" s="12">
        <v>1</v>
      </c>
      <c r="X14" s="67">
        <v>1</v>
      </c>
      <c r="Y14" s="67">
        <v>1</v>
      </c>
      <c r="Z14" s="12">
        <v>1</v>
      </c>
      <c r="AA14" s="12">
        <v>1</v>
      </c>
      <c r="AB14" s="12">
        <v>1</v>
      </c>
      <c r="AC14" s="12"/>
      <c r="AD14" s="12">
        <v>1</v>
      </c>
      <c r="AE14" s="12">
        <v>1</v>
      </c>
      <c r="AF14" s="12">
        <v>1</v>
      </c>
      <c r="AG14" s="12"/>
      <c r="AH14" s="12">
        <v>1</v>
      </c>
      <c r="AI14" s="12">
        <v>1</v>
      </c>
      <c r="AJ14" s="12"/>
      <c r="AK14" s="12">
        <v>1</v>
      </c>
      <c r="AL14" s="12">
        <v>1</v>
      </c>
      <c r="AM14" s="12"/>
      <c r="AN14" s="12">
        <v>1</v>
      </c>
      <c r="AO14" s="12">
        <v>1</v>
      </c>
      <c r="AP14" s="12"/>
      <c r="AQ14" s="12"/>
      <c r="AR14" s="12">
        <v>1</v>
      </c>
      <c r="AS14" s="12"/>
      <c r="AT14" s="12">
        <v>1</v>
      </c>
      <c r="AU14" s="12">
        <v>1</v>
      </c>
      <c r="AV14" s="12"/>
      <c r="AW14" s="12">
        <v>1</v>
      </c>
      <c r="AX14" s="12">
        <v>1</v>
      </c>
      <c r="AY14" s="12"/>
      <c r="AZ14" s="13"/>
      <c r="BA14" s="13"/>
      <c r="BB14" s="13"/>
      <c r="BC14" s="13"/>
      <c r="BD14" s="13"/>
      <c r="BE14" s="13"/>
      <c r="BF14" s="13"/>
      <c r="BG14" s="13"/>
      <c r="BH14" s="12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116"/>
      <c r="BU14" s="116"/>
      <c r="BV14" s="116"/>
      <c r="BW14" s="116"/>
      <c r="BX14" s="116"/>
      <c r="BY14" s="116"/>
      <c r="BZ14" s="116"/>
      <c r="CA14" s="136"/>
      <c r="CB14" s="67"/>
      <c r="CC14" s="139"/>
      <c r="CD14" s="139"/>
      <c r="CE14" s="139"/>
      <c r="CF14" s="139"/>
      <c r="CG14" s="136"/>
      <c r="CH14" s="139"/>
      <c r="CI14" s="139"/>
      <c r="CJ14" s="139"/>
      <c r="CK14" s="67"/>
      <c r="CL14" s="139"/>
      <c r="CM14" s="139"/>
      <c r="CN14" s="139"/>
      <c r="CO14" s="139"/>
      <c r="CP14" s="139"/>
      <c r="CQ14" s="139"/>
      <c r="CR14" s="139"/>
      <c r="CS14" s="139"/>
      <c r="CT14" s="139"/>
      <c r="CU14" s="67"/>
      <c r="CV14" s="164"/>
      <c r="CW14" s="167"/>
      <c r="CX14" s="139"/>
      <c r="CY14" s="139"/>
      <c r="CZ14" s="139"/>
      <c r="DA14" s="67"/>
      <c r="DB14" s="67"/>
      <c r="DC14" s="67"/>
      <c r="DD14" s="67"/>
      <c r="DE14" s="139"/>
      <c r="DF14" s="306">
        <f t="shared" si="0"/>
        <v>36</v>
      </c>
      <c r="DG14" s="156">
        <f>SUM(C14:E14)</f>
        <v>3</v>
      </c>
      <c r="DH14" s="118">
        <f>SUM(F14:X14)</f>
        <v>15</v>
      </c>
      <c r="DI14" s="118">
        <f t="shared" si="1"/>
        <v>16</v>
      </c>
      <c r="DJ14" s="118">
        <f t="shared" si="3"/>
        <v>2</v>
      </c>
      <c r="DK14" s="117">
        <f>DG14/3*100</f>
        <v>100</v>
      </c>
      <c r="DL14" s="117">
        <f>DH14/19*100</f>
        <v>78.94736842105263</v>
      </c>
      <c r="DM14" s="117">
        <f t="shared" si="2"/>
        <v>69.56521739130434</v>
      </c>
      <c r="DN14" s="121">
        <f t="shared" si="4"/>
        <v>8</v>
      </c>
    </row>
    <row r="15" spans="1:120" s="18" customFormat="1" ht="30" customHeight="1">
      <c r="A15" s="152">
        <v>9</v>
      </c>
      <c r="B15" s="90" t="s">
        <v>158</v>
      </c>
      <c r="C15" s="12" t="s">
        <v>117</v>
      </c>
      <c r="D15" s="12" t="s">
        <v>117</v>
      </c>
      <c r="E15" s="12" t="s">
        <v>117</v>
      </c>
      <c r="F15" s="12" t="s">
        <v>117</v>
      </c>
      <c r="G15" s="12" t="s">
        <v>117</v>
      </c>
      <c r="H15" s="12" t="s">
        <v>117</v>
      </c>
      <c r="I15" s="12" t="s">
        <v>117</v>
      </c>
      <c r="J15" s="12" t="s">
        <v>117</v>
      </c>
      <c r="K15" s="12" t="s">
        <v>117</v>
      </c>
      <c r="L15" s="12" t="s">
        <v>117</v>
      </c>
      <c r="M15" s="12" t="s">
        <v>117</v>
      </c>
      <c r="N15" s="12" t="s">
        <v>117</v>
      </c>
      <c r="O15" s="12" t="s">
        <v>117</v>
      </c>
      <c r="P15" s="12" t="s">
        <v>117</v>
      </c>
      <c r="Q15" s="12" t="s">
        <v>117</v>
      </c>
      <c r="R15" s="12" t="s">
        <v>117</v>
      </c>
      <c r="S15" s="12" t="s">
        <v>117</v>
      </c>
      <c r="T15" s="12" t="s">
        <v>117</v>
      </c>
      <c r="U15" s="152" t="s">
        <v>117</v>
      </c>
      <c r="V15" s="152" t="s">
        <v>117</v>
      </c>
      <c r="W15" s="152" t="s">
        <v>117</v>
      </c>
      <c r="X15" s="152" t="s">
        <v>117</v>
      </c>
      <c r="Y15" s="152" t="s">
        <v>117</v>
      </c>
      <c r="Z15" s="152" t="s">
        <v>117</v>
      </c>
      <c r="AA15" s="152" t="s">
        <v>117</v>
      </c>
      <c r="AB15" s="152" t="s">
        <v>117</v>
      </c>
      <c r="AC15" s="152" t="s">
        <v>117</v>
      </c>
      <c r="AD15" s="152" t="s">
        <v>117</v>
      </c>
      <c r="AE15" s="152" t="s">
        <v>117</v>
      </c>
      <c r="AF15" s="152" t="s">
        <v>117</v>
      </c>
      <c r="AG15" s="152" t="s">
        <v>117</v>
      </c>
      <c r="AH15" s="152" t="s">
        <v>117</v>
      </c>
      <c r="AI15" s="152" t="s">
        <v>117</v>
      </c>
      <c r="AJ15" s="152" t="s">
        <v>117</v>
      </c>
      <c r="AK15" s="152" t="s">
        <v>117</v>
      </c>
      <c r="AL15" s="152" t="s">
        <v>117</v>
      </c>
      <c r="AM15" s="152"/>
      <c r="AN15" s="152">
        <v>1</v>
      </c>
      <c r="AO15" s="152">
        <v>1</v>
      </c>
      <c r="AP15" s="152">
        <v>1</v>
      </c>
      <c r="AQ15" s="152">
        <v>1</v>
      </c>
      <c r="AR15" s="152">
        <v>1</v>
      </c>
      <c r="AS15" s="152">
        <v>1</v>
      </c>
      <c r="AT15" s="152">
        <v>1</v>
      </c>
      <c r="AU15" s="152">
        <v>1</v>
      </c>
      <c r="AV15" s="152">
        <v>1</v>
      </c>
      <c r="AW15" s="363">
        <v>1</v>
      </c>
      <c r="AX15" s="268"/>
      <c r="AY15" s="268"/>
      <c r="AZ15" s="271"/>
      <c r="BA15" s="271"/>
      <c r="BB15" s="271"/>
      <c r="BC15" s="271"/>
      <c r="BD15" s="271"/>
      <c r="BE15" s="271"/>
      <c r="BF15" s="271"/>
      <c r="BG15" s="271"/>
      <c r="BH15" s="268"/>
      <c r="BI15" s="268"/>
      <c r="BJ15" s="268"/>
      <c r="BK15" s="268"/>
      <c r="BL15" s="268"/>
      <c r="BM15" s="268"/>
      <c r="BN15" s="268"/>
      <c r="BO15" s="268"/>
      <c r="BP15" s="268"/>
      <c r="BQ15" s="268"/>
      <c r="BR15" s="268"/>
      <c r="BS15" s="268"/>
      <c r="BT15" s="273"/>
      <c r="BU15" s="273"/>
      <c r="BV15" s="273"/>
      <c r="BW15" s="273"/>
      <c r="BX15" s="273"/>
      <c r="BY15" s="273"/>
      <c r="BZ15" s="273"/>
      <c r="CA15" s="269"/>
      <c r="CB15" s="268"/>
      <c r="CC15" s="269"/>
      <c r="CD15" s="269"/>
      <c r="CE15" s="269"/>
      <c r="CF15" s="269"/>
      <c r="CG15" s="269"/>
      <c r="CH15" s="269"/>
      <c r="CI15" s="269"/>
      <c r="CJ15" s="269"/>
      <c r="CK15" s="268"/>
      <c r="CL15" s="269"/>
      <c r="CM15" s="269"/>
      <c r="CN15" s="269"/>
      <c r="CO15" s="269"/>
      <c r="CP15" s="269"/>
      <c r="CQ15" s="269"/>
      <c r="CR15" s="269"/>
      <c r="CS15" s="269"/>
      <c r="CT15" s="269"/>
      <c r="CU15" s="273"/>
      <c r="CV15" s="268"/>
      <c r="CW15" s="269"/>
      <c r="CX15" s="269"/>
      <c r="CY15" s="269"/>
      <c r="CZ15" s="269"/>
      <c r="DA15" s="268"/>
      <c r="DB15" s="268"/>
      <c r="DC15" s="268"/>
      <c r="DD15" s="268"/>
      <c r="DE15" s="271"/>
      <c r="DF15" s="306">
        <f>SUM(C15:DE15)</f>
        <v>10</v>
      </c>
      <c r="DG15" s="267"/>
      <c r="DH15" s="268"/>
      <c r="DI15" s="268"/>
      <c r="DJ15" s="268">
        <f t="shared" si="3"/>
        <v>1</v>
      </c>
      <c r="DK15" s="268"/>
      <c r="DL15" s="268"/>
      <c r="DM15" s="268"/>
      <c r="DN15" s="279">
        <f t="shared" si="4"/>
        <v>4</v>
      </c>
      <c r="DO15"/>
      <c r="DP15"/>
    </row>
    <row r="16" spans="1:118" s="18" customFormat="1" ht="30" customHeight="1">
      <c r="A16" s="12">
        <v>10</v>
      </c>
      <c r="B16" s="281" t="s">
        <v>112</v>
      </c>
      <c r="C16" s="12" t="s">
        <v>117</v>
      </c>
      <c r="D16" s="12">
        <v>1</v>
      </c>
      <c r="E16" s="12">
        <v>1</v>
      </c>
      <c r="F16" s="12"/>
      <c r="G16" s="67"/>
      <c r="H16" s="67"/>
      <c r="I16" s="67">
        <v>1</v>
      </c>
      <c r="J16" s="67">
        <v>1</v>
      </c>
      <c r="K16" s="67">
        <v>1</v>
      </c>
      <c r="L16" s="67">
        <v>1</v>
      </c>
      <c r="M16" s="67">
        <v>1</v>
      </c>
      <c r="N16" s="67">
        <v>1</v>
      </c>
      <c r="O16" s="67"/>
      <c r="P16" s="67">
        <v>1</v>
      </c>
      <c r="Q16" s="67">
        <v>1</v>
      </c>
      <c r="R16" s="67">
        <v>1</v>
      </c>
      <c r="S16" s="12">
        <v>1</v>
      </c>
      <c r="T16" s="12"/>
      <c r="U16" s="12">
        <v>1</v>
      </c>
      <c r="V16" s="12">
        <v>1</v>
      </c>
      <c r="W16" s="12">
        <v>1</v>
      </c>
      <c r="X16" s="67">
        <v>1</v>
      </c>
      <c r="Y16" s="67">
        <v>1</v>
      </c>
      <c r="Z16" s="12">
        <v>1</v>
      </c>
      <c r="AA16" s="12">
        <v>1</v>
      </c>
      <c r="AB16" s="12">
        <v>1</v>
      </c>
      <c r="AC16" s="12">
        <v>1</v>
      </c>
      <c r="AD16" s="12">
        <v>1</v>
      </c>
      <c r="AE16" s="12">
        <v>1</v>
      </c>
      <c r="AF16" s="12">
        <v>1</v>
      </c>
      <c r="AG16" s="12"/>
      <c r="AH16" s="12">
        <v>1</v>
      </c>
      <c r="AI16" s="12">
        <v>1</v>
      </c>
      <c r="AJ16" s="12">
        <v>1</v>
      </c>
      <c r="AK16" s="12"/>
      <c r="AL16" s="12">
        <v>1</v>
      </c>
      <c r="AM16" s="12">
        <v>1</v>
      </c>
      <c r="AN16" s="12"/>
      <c r="AO16" s="12">
        <v>1</v>
      </c>
      <c r="AP16" s="12">
        <v>1</v>
      </c>
      <c r="AQ16" s="12">
        <v>1</v>
      </c>
      <c r="AR16" s="12"/>
      <c r="AS16" s="12">
        <v>1</v>
      </c>
      <c r="AT16" s="12">
        <v>1</v>
      </c>
      <c r="AU16" s="12">
        <v>1</v>
      </c>
      <c r="AV16" s="12">
        <v>1</v>
      </c>
      <c r="AW16" s="12">
        <v>1</v>
      </c>
      <c r="AX16" s="15">
        <v>1</v>
      </c>
      <c r="AY16" s="15"/>
      <c r="AZ16" s="16"/>
      <c r="BA16" s="16"/>
      <c r="BB16" s="16"/>
      <c r="BC16" s="16"/>
      <c r="BD16" s="16"/>
      <c r="BE16" s="16"/>
      <c r="BF16" s="16"/>
      <c r="BG16" s="16"/>
      <c r="BH16" s="12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115"/>
      <c r="BU16" s="115"/>
      <c r="BV16" s="115"/>
      <c r="BW16" s="115"/>
      <c r="BX16" s="115"/>
      <c r="BY16" s="115"/>
      <c r="BZ16" s="115"/>
      <c r="CA16" s="135"/>
      <c r="CB16" s="67"/>
      <c r="CC16" s="138"/>
      <c r="CD16" s="138"/>
      <c r="CE16" s="138"/>
      <c r="CF16" s="138"/>
      <c r="CG16" s="135"/>
      <c r="CH16" s="138"/>
      <c r="CI16" s="138"/>
      <c r="CJ16" s="138"/>
      <c r="CK16" s="67"/>
      <c r="CL16" s="138"/>
      <c r="CM16" s="138"/>
      <c r="CN16" s="138"/>
      <c r="CO16" s="138"/>
      <c r="CP16" s="138"/>
      <c r="CQ16" s="138"/>
      <c r="CR16" s="138"/>
      <c r="CS16" s="138"/>
      <c r="CT16" s="138"/>
      <c r="CU16" s="91"/>
      <c r="CV16" s="164"/>
      <c r="CW16" s="166"/>
      <c r="CX16" s="138"/>
      <c r="CY16" s="138"/>
      <c r="CZ16" s="138"/>
      <c r="DA16" s="196"/>
      <c r="DB16" s="67"/>
      <c r="DC16" s="67"/>
      <c r="DD16" s="67"/>
      <c r="DE16" s="139"/>
      <c r="DF16" s="306">
        <f t="shared" si="0"/>
        <v>38</v>
      </c>
      <c r="DG16" s="156">
        <f>SUM(C16:E16)</f>
        <v>2</v>
      </c>
      <c r="DH16" s="118">
        <f>SUM(F16:X16)</f>
        <v>14</v>
      </c>
      <c r="DI16" s="118">
        <f>SUM(Y16:AV16)</f>
        <v>20</v>
      </c>
      <c r="DJ16" s="118">
        <f t="shared" si="3"/>
        <v>2</v>
      </c>
      <c r="DK16" s="117">
        <f>DG16/3*100</f>
        <v>66.66666666666666</v>
      </c>
      <c r="DL16" s="117">
        <f>DH16/19*100</f>
        <v>73.68421052631578</v>
      </c>
      <c r="DM16" s="117">
        <f>DI16/23*100</f>
        <v>86.95652173913044</v>
      </c>
      <c r="DN16" s="121">
        <f t="shared" si="4"/>
        <v>8</v>
      </c>
    </row>
    <row r="17" spans="1:118" s="18" customFormat="1" ht="30" customHeight="1">
      <c r="A17" s="12">
        <v>11</v>
      </c>
      <c r="B17" s="90" t="s">
        <v>64</v>
      </c>
      <c r="C17" s="12">
        <v>1</v>
      </c>
      <c r="D17" s="12">
        <v>1</v>
      </c>
      <c r="E17" s="12">
        <v>1</v>
      </c>
      <c r="F17" s="12">
        <v>1</v>
      </c>
      <c r="G17" s="67">
        <v>1</v>
      </c>
      <c r="H17" s="67">
        <v>1</v>
      </c>
      <c r="I17" s="67">
        <v>1</v>
      </c>
      <c r="J17" s="67">
        <v>1</v>
      </c>
      <c r="K17" s="67">
        <v>1</v>
      </c>
      <c r="L17" s="67">
        <v>1</v>
      </c>
      <c r="M17" s="67">
        <v>1</v>
      </c>
      <c r="N17" s="67">
        <v>1</v>
      </c>
      <c r="O17" s="67">
        <v>1</v>
      </c>
      <c r="P17" s="67">
        <v>1</v>
      </c>
      <c r="Q17" s="67">
        <v>1</v>
      </c>
      <c r="R17" s="67">
        <v>1</v>
      </c>
      <c r="S17" s="92">
        <v>1</v>
      </c>
      <c r="T17" s="92"/>
      <c r="U17" s="92"/>
      <c r="V17" s="92">
        <v>1</v>
      </c>
      <c r="W17" s="163"/>
      <c r="X17" s="67"/>
      <c r="Y17" s="12">
        <v>1</v>
      </c>
      <c r="Z17" s="12"/>
      <c r="AA17" s="12">
        <v>1</v>
      </c>
      <c r="AB17" s="12">
        <v>1</v>
      </c>
      <c r="AC17" s="12"/>
      <c r="AD17" s="12">
        <v>1</v>
      </c>
      <c r="AE17" s="12">
        <v>1</v>
      </c>
      <c r="AF17" s="12">
        <v>1</v>
      </c>
      <c r="AG17" s="12">
        <v>1</v>
      </c>
      <c r="AH17" s="12">
        <v>1</v>
      </c>
      <c r="AI17" s="12">
        <v>1</v>
      </c>
      <c r="AJ17" s="12">
        <v>1</v>
      </c>
      <c r="AK17" s="12">
        <v>1</v>
      </c>
      <c r="AL17" s="12">
        <v>1</v>
      </c>
      <c r="AM17" s="12">
        <v>1</v>
      </c>
      <c r="AN17" s="12">
        <v>1</v>
      </c>
      <c r="AO17" s="12">
        <v>1</v>
      </c>
      <c r="AP17" s="12">
        <v>1</v>
      </c>
      <c r="AQ17" s="12">
        <v>1</v>
      </c>
      <c r="AR17" s="12"/>
      <c r="AS17" s="12"/>
      <c r="AT17" s="12">
        <v>1</v>
      </c>
      <c r="AU17" s="12">
        <v>1</v>
      </c>
      <c r="AV17" s="12">
        <v>1</v>
      </c>
      <c r="AW17" s="12">
        <v>1</v>
      </c>
      <c r="AX17" s="15"/>
      <c r="AY17" s="15"/>
      <c r="AZ17" s="16"/>
      <c r="BA17" s="16"/>
      <c r="BB17" s="16"/>
      <c r="BC17" s="16"/>
      <c r="BD17" s="16"/>
      <c r="BE17" s="16"/>
      <c r="BF17" s="16"/>
      <c r="BG17" s="16"/>
      <c r="BH17" s="12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272"/>
      <c r="BU17" s="115"/>
      <c r="BV17" s="115"/>
      <c r="BW17" s="115"/>
      <c r="BX17" s="115"/>
      <c r="BY17" s="115"/>
      <c r="BZ17" s="115"/>
      <c r="CA17" s="135"/>
      <c r="CB17" s="67"/>
      <c r="CC17" s="138"/>
      <c r="CD17" s="138"/>
      <c r="CE17" s="138"/>
      <c r="CF17" s="138"/>
      <c r="CG17" s="135"/>
      <c r="CH17" s="138"/>
      <c r="CI17" s="138"/>
      <c r="CJ17" s="138"/>
      <c r="CK17" s="67"/>
      <c r="CL17" s="138"/>
      <c r="CM17" s="138"/>
      <c r="CN17" s="138"/>
      <c r="CO17" s="138"/>
      <c r="CP17" s="138"/>
      <c r="CQ17" s="138"/>
      <c r="CR17" s="138"/>
      <c r="CS17" s="138"/>
      <c r="CT17" s="138"/>
      <c r="CU17" s="91"/>
      <c r="CV17" s="164"/>
      <c r="CW17" s="166"/>
      <c r="CX17" s="138"/>
      <c r="CY17" s="138"/>
      <c r="CZ17" s="138"/>
      <c r="DA17" s="67"/>
      <c r="DB17" s="67"/>
      <c r="DC17" s="67"/>
      <c r="DD17" s="67"/>
      <c r="DE17" s="139"/>
      <c r="DF17" s="306">
        <f t="shared" si="0"/>
        <v>39</v>
      </c>
      <c r="DG17" s="157">
        <f>SUM(C17:E17)</f>
        <v>3</v>
      </c>
      <c r="DH17" s="119">
        <f>SUM(F17:X17)</f>
        <v>15</v>
      </c>
      <c r="DI17" s="119">
        <f>SUM(Y17:AV17)</f>
        <v>20</v>
      </c>
      <c r="DJ17" s="119">
        <f t="shared" si="3"/>
        <v>1</v>
      </c>
      <c r="DK17" s="120">
        <f>DG17/3*100</f>
        <v>100</v>
      </c>
      <c r="DL17" s="120">
        <f>DH17/19*100</f>
        <v>78.94736842105263</v>
      </c>
      <c r="DM17" s="120">
        <f>DI17/23*100</f>
        <v>86.95652173913044</v>
      </c>
      <c r="DN17" s="122">
        <f t="shared" si="4"/>
        <v>4</v>
      </c>
    </row>
    <row r="18" spans="1:118" s="18" customFormat="1" ht="30" customHeight="1" thickBot="1">
      <c r="A18" s="12">
        <v>12</v>
      </c>
      <c r="B18" s="90" t="s">
        <v>59</v>
      </c>
      <c r="C18" s="12">
        <v>1</v>
      </c>
      <c r="D18" s="12">
        <v>1</v>
      </c>
      <c r="E18" s="12"/>
      <c r="F18" s="12">
        <v>1</v>
      </c>
      <c r="G18" s="67"/>
      <c r="H18" s="67"/>
      <c r="I18" s="67">
        <v>1</v>
      </c>
      <c r="J18" s="67"/>
      <c r="K18" s="67">
        <v>1</v>
      </c>
      <c r="L18" s="67">
        <v>1</v>
      </c>
      <c r="M18" s="67"/>
      <c r="N18" s="67">
        <v>1</v>
      </c>
      <c r="O18" s="67"/>
      <c r="P18" s="67"/>
      <c r="Q18" s="67">
        <v>1</v>
      </c>
      <c r="R18" s="67"/>
      <c r="S18" s="12">
        <v>1</v>
      </c>
      <c r="T18" s="12">
        <v>1</v>
      </c>
      <c r="U18" s="12">
        <v>1</v>
      </c>
      <c r="V18" s="12">
        <v>1</v>
      </c>
      <c r="W18" s="12"/>
      <c r="X18" s="67"/>
      <c r="Y18" s="67"/>
      <c r="Z18" s="12">
        <v>1</v>
      </c>
      <c r="AA18" s="12">
        <v>1</v>
      </c>
      <c r="AB18" s="12">
        <v>1</v>
      </c>
      <c r="AC18" s="12"/>
      <c r="AD18" s="12"/>
      <c r="AE18" s="12">
        <v>1</v>
      </c>
      <c r="AF18" s="12">
        <v>1</v>
      </c>
      <c r="AG18" s="12">
        <v>1</v>
      </c>
      <c r="AH18" s="12">
        <v>1</v>
      </c>
      <c r="AI18" s="12"/>
      <c r="AJ18" s="12">
        <v>1</v>
      </c>
      <c r="AK18" s="12">
        <v>1</v>
      </c>
      <c r="AL18" s="12">
        <v>1</v>
      </c>
      <c r="AM18" s="12"/>
      <c r="AN18" s="12">
        <v>1</v>
      </c>
      <c r="AO18" s="12">
        <v>1</v>
      </c>
      <c r="AP18" s="12">
        <v>1</v>
      </c>
      <c r="AQ18" s="12">
        <v>1</v>
      </c>
      <c r="AR18" s="12">
        <v>1</v>
      </c>
      <c r="AS18" s="12">
        <v>1</v>
      </c>
      <c r="AT18" s="12">
        <v>1</v>
      </c>
      <c r="AU18" s="12">
        <v>1</v>
      </c>
      <c r="AV18" s="12">
        <v>1</v>
      </c>
      <c r="AW18" s="12">
        <v>1</v>
      </c>
      <c r="AX18" s="43">
        <v>1</v>
      </c>
      <c r="AY18" s="43"/>
      <c r="AZ18" s="45"/>
      <c r="BA18" s="45"/>
      <c r="BB18" s="45"/>
      <c r="BC18" s="45"/>
      <c r="BD18" s="45"/>
      <c r="BE18" s="45"/>
      <c r="BF18" s="45"/>
      <c r="BG18" s="45"/>
      <c r="BH18" s="43"/>
      <c r="BI18" s="325"/>
      <c r="BJ18" s="325"/>
      <c r="BK18" s="325"/>
      <c r="BL18" s="325"/>
      <c r="BM18" s="325"/>
      <c r="BN18" s="325"/>
      <c r="BO18" s="325"/>
      <c r="BP18" s="325"/>
      <c r="BQ18" s="325"/>
      <c r="BR18" s="325"/>
      <c r="BS18" s="325"/>
      <c r="BT18" s="326"/>
      <c r="BU18" s="326"/>
      <c r="BV18" s="326"/>
      <c r="BW18" s="326"/>
      <c r="BX18" s="326"/>
      <c r="BY18" s="326"/>
      <c r="BZ18" s="326"/>
      <c r="CA18" s="327"/>
      <c r="CB18" s="325"/>
      <c r="CC18" s="328"/>
      <c r="CD18" s="328"/>
      <c r="CE18" s="328"/>
      <c r="CF18" s="328"/>
      <c r="CG18" s="327"/>
      <c r="CH18" s="328"/>
      <c r="CI18" s="328"/>
      <c r="CJ18" s="328"/>
      <c r="CK18" s="325"/>
      <c r="CL18" s="328"/>
      <c r="CM18" s="328"/>
      <c r="CN18" s="328"/>
      <c r="CO18" s="328"/>
      <c r="CP18" s="328"/>
      <c r="CQ18" s="328"/>
      <c r="CR18" s="328"/>
      <c r="CS18" s="328"/>
      <c r="CT18" s="328"/>
      <c r="CU18" s="325"/>
      <c r="CV18" s="329"/>
      <c r="CW18" s="330"/>
      <c r="CX18" s="328"/>
      <c r="CY18" s="328"/>
      <c r="CZ18" s="328"/>
      <c r="DA18" s="325"/>
      <c r="DB18" s="325"/>
      <c r="DC18" s="325"/>
      <c r="DD18" s="325"/>
      <c r="DE18" s="328"/>
      <c r="DF18" s="159">
        <f t="shared" si="0"/>
        <v>33</v>
      </c>
      <c r="DG18" s="156">
        <f>SUM(C18:E18)</f>
        <v>2</v>
      </c>
      <c r="DH18" s="118">
        <f>SUM(F18:X18)</f>
        <v>10</v>
      </c>
      <c r="DI18" s="118">
        <f>SUM(Y18:AV18)</f>
        <v>19</v>
      </c>
      <c r="DJ18" s="118">
        <f t="shared" si="3"/>
        <v>2</v>
      </c>
      <c r="DK18" s="117">
        <f>DG18/3*100</f>
        <v>66.66666666666666</v>
      </c>
      <c r="DL18" s="117">
        <f>DH18/19*100</f>
        <v>52.63157894736842</v>
      </c>
      <c r="DM18" s="117">
        <f>DI18/23*100</f>
        <v>82.6086956521739</v>
      </c>
      <c r="DN18" s="121">
        <f t="shared" si="4"/>
        <v>8</v>
      </c>
    </row>
    <row r="19" spans="1:120" s="18" customFormat="1" ht="15.75" hidden="1">
      <c r="A19" s="323"/>
      <c r="B19" s="201"/>
      <c r="C19" s="47"/>
      <c r="D19" s="108"/>
      <c r="E19" s="108"/>
      <c r="F19" s="108"/>
      <c r="G19" s="138"/>
      <c r="H19" s="138"/>
      <c r="I19" s="138"/>
      <c r="J19" s="138"/>
      <c r="K19" s="138"/>
      <c r="L19" s="138"/>
      <c r="M19" s="138"/>
      <c r="N19" s="138"/>
      <c r="O19" s="138"/>
      <c r="P19" s="324"/>
      <c r="Q19" s="108"/>
      <c r="R19" s="108"/>
      <c r="S19" s="108"/>
      <c r="T19" s="108"/>
      <c r="U19" s="108"/>
      <c r="V19" s="108"/>
      <c r="W19" s="108"/>
      <c r="X19" s="108"/>
      <c r="Y19" s="91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257"/>
      <c r="BA19" s="257"/>
      <c r="BB19" s="257"/>
      <c r="BC19" s="257"/>
      <c r="BD19" s="257"/>
      <c r="BE19" s="257"/>
      <c r="BF19" s="257"/>
      <c r="BG19" s="257"/>
      <c r="BH19" s="8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115"/>
      <c r="BU19" s="115"/>
      <c r="BV19" s="115"/>
      <c r="BW19" s="115"/>
      <c r="BX19" s="115"/>
      <c r="BY19" s="115"/>
      <c r="BZ19" s="115"/>
      <c r="CA19" s="135"/>
      <c r="CB19" s="91"/>
      <c r="CC19" s="138"/>
      <c r="CD19" s="138"/>
      <c r="CE19" s="138"/>
      <c r="CF19" s="138"/>
      <c r="CG19" s="135"/>
      <c r="CH19" s="138"/>
      <c r="CI19" s="138"/>
      <c r="CJ19" s="138"/>
      <c r="CK19" s="91"/>
      <c r="CL19" s="138"/>
      <c r="CM19" s="138"/>
      <c r="CN19" s="138"/>
      <c r="CO19" s="138"/>
      <c r="CP19" s="138"/>
      <c r="CQ19" s="138"/>
      <c r="CR19" s="138"/>
      <c r="CS19" s="138"/>
      <c r="CT19" s="138"/>
      <c r="CU19" s="91"/>
      <c r="CV19" s="165"/>
      <c r="CW19" s="166"/>
      <c r="CX19" s="138"/>
      <c r="CY19" s="138"/>
      <c r="CZ19" s="138"/>
      <c r="DA19" s="174"/>
      <c r="DB19" s="226"/>
      <c r="DC19" s="226"/>
      <c r="DD19" s="226"/>
      <c r="DE19" s="226"/>
      <c r="DF19" s="200"/>
      <c r="DG19" s="192"/>
      <c r="DH19" s="193"/>
      <c r="DI19" s="193"/>
      <c r="DJ19" s="193"/>
      <c r="DK19" s="194"/>
      <c r="DL19" s="194"/>
      <c r="DM19" s="194"/>
      <c r="DN19" s="195"/>
      <c r="DP19" s="18">
        <f>SUM(R7:R25)</f>
        <v>8</v>
      </c>
    </row>
    <row r="20" spans="1:118" s="18" customFormat="1" ht="16.5" hidden="1" thickBot="1">
      <c r="A20" s="86"/>
      <c r="B20" s="190"/>
      <c r="C20" s="11"/>
      <c r="D20" s="12"/>
      <c r="E20" s="12"/>
      <c r="F20" s="12"/>
      <c r="G20" s="138"/>
      <c r="H20" s="138"/>
      <c r="I20" s="138"/>
      <c r="J20" s="138"/>
      <c r="K20" s="138"/>
      <c r="L20" s="138"/>
      <c r="M20" s="138"/>
      <c r="N20" s="138"/>
      <c r="O20" s="138"/>
      <c r="P20" s="223"/>
      <c r="Q20" s="12"/>
      <c r="R20" s="12"/>
      <c r="S20" s="12"/>
      <c r="T20" s="12"/>
      <c r="U20" s="12"/>
      <c r="V20" s="12"/>
      <c r="W20" s="12"/>
      <c r="X20" s="12"/>
      <c r="Y20" s="67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3"/>
      <c r="BA20" s="13"/>
      <c r="BB20" s="13"/>
      <c r="BC20" s="13"/>
      <c r="BD20" s="13"/>
      <c r="BE20" s="13"/>
      <c r="BF20" s="13"/>
      <c r="BG20" s="13"/>
      <c r="BH20" s="12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115"/>
      <c r="BU20" s="115"/>
      <c r="BV20" s="115"/>
      <c r="BW20" s="115"/>
      <c r="BX20" s="115"/>
      <c r="BY20" s="115"/>
      <c r="BZ20" s="115"/>
      <c r="CA20" s="135"/>
      <c r="CB20" s="67"/>
      <c r="CC20" s="138"/>
      <c r="CD20" s="138"/>
      <c r="CE20" s="138"/>
      <c r="CF20" s="138"/>
      <c r="CG20" s="135"/>
      <c r="CH20" s="138"/>
      <c r="CI20" s="138"/>
      <c r="CJ20" s="138"/>
      <c r="CK20" s="67"/>
      <c r="CL20" s="138"/>
      <c r="CM20" s="138"/>
      <c r="CN20" s="138"/>
      <c r="CO20" s="138"/>
      <c r="CP20" s="138"/>
      <c r="CQ20" s="138"/>
      <c r="CR20" s="138"/>
      <c r="CS20" s="138"/>
      <c r="CT20" s="138"/>
      <c r="CU20" s="91"/>
      <c r="CV20" s="164"/>
      <c r="CW20" s="166"/>
      <c r="CX20" s="138"/>
      <c r="CY20" s="138"/>
      <c r="CZ20" s="138"/>
      <c r="DA20" s="138"/>
      <c r="DB20" s="225"/>
      <c r="DC20" s="225"/>
      <c r="DD20" s="225"/>
      <c r="DE20" s="225"/>
      <c r="DF20" s="159">
        <f>SUM(C20:G20)</f>
        <v>0</v>
      </c>
      <c r="DG20" s="158">
        <f>SUM(C20:E20)</f>
        <v>0</v>
      </c>
      <c r="DH20" s="126">
        <f>SUM(F20:X20)</f>
        <v>0</v>
      </c>
      <c r="DI20" s="126">
        <f>SUM(Y20:AV20)</f>
        <v>0</v>
      </c>
      <c r="DJ20" s="126">
        <f>SUM(AW20:BU20)</f>
        <v>0</v>
      </c>
      <c r="DK20" s="127">
        <f>DG20/3*100</f>
        <v>0</v>
      </c>
      <c r="DL20" s="127">
        <f>DH20/19*100</f>
        <v>0</v>
      </c>
      <c r="DM20" s="127">
        <f>DI20/23*100</f>
        <v>0</v>
      </c>
      <c r="DN20" s="128">
        <f>DJ20/25*100</f>
        <v>0</v>
      </c>
    </row>
    <row r="23" ht="15.75">
      <c r="B23" s="355" t="s">
        <v>151</v>
      </c>
    </row>
    <row r="24" spans="1:118" s="18" customFormat="1" ht="54.75" customHeight="1">
      <c r="A24" s="85"/>
      <c r="B24" s="203" t="s">
        <v>147</v>
      </c>
      <c r="C24" s="14" t="s">
        <v>117</v>
      </c>
      <c r="D24" s="15" t="s">
        <v>117</v>
      </c>
      <c r="E24" s="14" t="s">
        <v>117</v>
      </c>
      <c r="F24" s="15" t="s">
        <v>117</v>
      </c>
      <c r="G24" s="12" t="s">
        <v>117</v>
      </c>
      <c r="H24" s="12" t="s">
        <v>117</v>
      </c>
      <c r="I24" s="12" t="s">
        <v>117</v>
      </c>
      <c r="J24" s="12" t="s">
        <v>117</v>
      </c>
      <c r="K24" s="12" t="s">
        <v>117</v>
      </c>
      <c r="L24" s="12" t="s">
        <v>117</v>
      </c>
      <c r="M24" s="12" t="s">
        <v>117</v>
      </c>
      <c r="N24" s="12" t="s">
        <v>117</v>
      </c>
      <c r="O24" s="12" t="s">
        <v>117</v>
      </c>
      <c r="P24" s="15" t="s">
        <v>117</v>
      </c>
      <c r="Q24" s="14" t="s">
        <v>117</v>
      </c>
      <c r="R24" s="15" t="s">
        <v>117</v>
      </c>
      <c r="S24" s="14" t="s">
        <v>117</v>
      </c>
      <c r="T24" s="15" t="s">
        <v>117</v>
      </c>
      <c r="U24" s="14" t="s">
        <v>117</v>
      </c>
      <c r="V24" s="15" t="s">
        <v>117</v>
      </c>
      <c r="W24" s="14" t="s">
        <v>117</v>
      </c>
      <c r="X24" s="15" t="s">
        <v>117</v>
      </c>
      <c r="Y24" s="67">
        <v>1</v>
      </c>
      <c r="Z24" s="15">
        <v>1</v>
      </c>
      <c r="AA24" s="15">
        <v>1</v>
      </c>
      <c r="AB24" s="15">
        <v>1</v>
      </c>
      <c r="AC24" s="15">
        <v>1</v>
      </c>
      <c r="AD24" s="15">
        <v>1</v>
      </c>
      <c r="AE24" s="15">
        <v>1</v>
      </c>
      <c r="AF24" s="15">
        <v>1</v>
      </c>
      <c r="AG24" s="15">
        <v>1</v>
      </c>
      <c r="AH24" s="15">
        <v>1</v>
      </c>
      <c r="AI24" s="15">
        <v>1</v>
      </c>
      <c r="AJ24" s="15">
        <v>1</v>
      </c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6"/>
      <c r="BA24" s="16"/>
      <c r="BB24" s="16"/>
      <c r="BC24" s="16"/>
      <c r="BD24" s="16"/>
      <c r="BE24" s="16"/>
      <c r="BF24" s="16"/>
      <c r="BG24" s="16"/>
      <c r="BH24" s="12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115"/>
      <c r="BU24" s="115"/>
      <c r="BV24" s="115"/>
      <c r="BW24" s="115"/>
      <c r="BX24" s="115"/>
      <c r="BY24" s="115"/>
      <c r="BZ24" s="115"/>
      <c r="CA24" s="135"/>
      <c r="CB24" s="67"/>
      <c r="CC24" s="138"/>
      <c r="CD24" s="138"/>
      <c r="CE24" s="138"/>
      <c r="CF24" s="138"/>
      <c r="CG24" s="135"/>
      <c r="CH24" s="138"/>
      <c r="CI24" s="138"/>
      <c r="CJ24" s="138"/>
      <c r="CK24" s="67"/>
      <c r="CL24" s="138"/>
      <c r="CM24" s="138"/>
      <c r="CN24" s="138"/>
      <c r="CO24" s="138"/>
      <c r="CP24" s="138"/>
      <c r="CQ24" s="138"/>
      <c r="CR24" s="138"/>
      <c r="CS24" s="138"/>
      <c r="CT24" s="138"/>
      <c r="CU24" s="91"/>
      <c r="CV24" s="164"/>
      <c r="CW24" s="166"/>
      <c r="CX24" s="138"/>
      <c r="CY24" s="138"/>
      <c r="CZ24" s="138"/>
      <c r="DA24" s="67"/>
      <c r="DB24" s="67"/>
      <c r="DC24" s="67"/>
      <c r="DD24" s="67"/>
      <c r="DE24" s="67"/>
      <c r="DF24" s="232">
        <f>SUM(C24:DE24)</f>
        <v>12</v>
      </c>
      <c r="DG24" s="156">
        <f>SUM(C24:E24)</f>
        <v>0</v>
      </c>
      <c r="DH24" s="118"/>
      <c r="DI24" s="118"/>
      <c r="DJ24" s="118"/>
      <c r="DK24" s="117">
        <f>DG24/3*100</f>
        <v>0</v>
      </c>
      <c r="DL24" s="117"/>
      <c r="DM24" s="117"/>
      <c r="DN24" s="121"/>
    </row>
    <row r="25" spans="1:118" s="18" customFormat="1" ht="54.75" customHeight="1" thickBot="1">
      <c r="A25" s="239"/>
      <c r="B25" s="204" t="s">
        <v>148</v>
      </c>
      <c r="C25" s="11" t="s">
        <v>117</v>
      </c>
      <c r="D25" s="12" t="s">
        <v>117</v>
      </c>
      <c r="E25" s="12"/>
      <c r="F25" s="12">
        <v>1</v>
      </c>
      <c r="G25" s="139">
        <v>1</v>
      </c>
      <c r="H25" s="139">
        <v>1</v>
      </c>
      <c r="I25" s="139">
        <v>1</v>
      </c>
      <c r="J25" s="139">
        <v>1</v>
      </c>
      <c r="K25" s="139">
        <v>1</v>
      </c>
      <c r="L25" s="139">
        <v>1</v>
      </c>
      <c r="M25" s="139">
        <v>1</v>
      </c>
      <c r="N25" s="139">
        <v>1</v>
      </c>
      <c r="O25" s="139">
        <v>1</v>
      </c>
      <c r="P25" s="67">
        <v>1</v>
      </c>
      <c r="Q25" s="67">
        <v>1</v>
      </c>
      <c r="R25" s="67">
        <v>1</v>
      </c>
      <c r="S25" s="12">
        <v>1</v>
      </c>
      <c r="T25" s="12">
        <v>1</v>
      </c>
      <c r="U25" s="12"/>
      <c r="V25" s="12"/>
      <c r="W25" s="12">
        <v>1</v>
      </c>
      <c r="X25" s="67">
        <v>1</v>
      </c>
      <c r="Y25" s="67">
        <v>1</v>
      </c>
      <c r="Z25" s="12">
        <v>1</v>
      </c>
      <c r="AA25" s="12">
        <v>1</v>
      </c>
      <c r="AB25" s="12">
        <v>1</v>
      </c>
      <c r="AC25" s="12">
        <v>1</v>
      </c>
      <c r="AD25" s="12">
        <v>1</v>
      </c>
      <c r="AE25" s="12">
        <v>1</v>
      </c>
      <c r="AF25" s="12">
        <v>1</v>
      </c>
      <c r="AG25" s="12">
        <v>1</v>
      </c>
      <c r="AH25" s="12">
        <v>1</v>
      </c>
      <c r="AI25" s="12"/>
      <c r="AJ25" s="12">
        <v>1</v>
      </c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116"/>
      <c r="BU25" s="116"/>
      <c r="BV25" s="116"/>
      <c r="BW25" s="116"/>
      <c r="BX25" s="116"/>
      <c r="BY25" s="116"/>
      <c r="BZ25" s="116"/>
      <c r="CA25" s="116"/>
      <c r="CB25" s="67"/>
      <c r="CC25" s="67"/>
      <c r="CD25" s="67"/>
      <c r="CE25" s="67"/>
      <c r="CF25" s="67"/>
      <c r="CG25" s="116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164"/>
      <c r="CW25" s="164"/>
      <c r="CX25" s="67"/>
      <c r="CY25" s="67"/>
      <c r="CZ25" s="67"/>
      <c r="DA25" s="196"/>
      <c r="DB25" s="67"/>
      <c r="DC25" s="67"/>
      <c r="DD25" s="67"/>
      <c r="DE25" s="67"/>
      <c r="DF25" s="233">
        <f>SUM(C25:DE25)</f>
        <v>28</v>
      </c>
      <c r="DG25" s="192"/>
      <c r="DH25" s="193"/>
      <c r="DI25" s="193">
        <f>SUM(Y25:AV25)</f>
        <v>11</v>
      </c>
      <c r="DJ25" s="193"/>
      <c r="DK25" s="194"/>
      <c r="DL25" s="194"/>
      <c r="DM25" s="194">
        <f>DI25/23*100</f>
        <v>47.82608695652174</v>
      </c>
      <c r="DN25" s="195"/>
    </row>
    <row r="27" spans="1:118" s="18" customFormat="1" ht="42.75" customHeight="1">
      <c r="A27" s="85">
        <v>2</v>
      </c>
      <c r="B27" s="202" t="s">
        <v>156</v>
      </c>
      <c r="C27" s="11">
        <v>1</v>
      </c>
      <c r="D27" s="12">
        <v>1</v>
      </c>
      <c r="E27" s="12">
        <v>1</v>
      </c>
      <c r="F27" s="12">
        <v>1</v>
      </c>
      <c r="G27" s="138">
        <v>1</v>
      </c>
      <c r="H27" s="138">
        <v>1</v>
      </c>
      <c r="I27" s="138">
        <v>1</v>
      </c>
      <c r="J27" s="138">
        <v>1</v>
      </c>
      <c r="K27" s="138">
        <v>1</v>
      </c>
      <c r="L27" s="138">
        <v>1</v>
      </c>
      <c r="M27" s="138">
        <v>1</v>
      </c>
      <c r="N27" s="138">
        <v>1</v>
      </c>
      <c r="O27" s="138">
        <v>1</v>
      </c>
      <c r="P27" s="67">
        <v>1</v>
      </c>
      <c r="Q27" s="67">
        <v>1</v>
      </c>
      <c r="R27" s="67">
        <v>1</v>
      </c>
      <c r="S27" s="12">
        <v>1</v>
      </c>
      <c r="T27" s="12">
        <v>1</v>
      </c>
      <c r="U27" s="12">
        <v>1</v>
      </c>
      <c r="V27" s="12">
        <v>1</v>
      </c>
      <c r="W27" s="238">
        <v>1</v>
      </c>
      <c r="X27" s="67">
        <v>1</v>
      </c>
      <c r="Y27" s="67">
        <v>1</v>
      </c>
      <c r="Z27" s="12">
        <v>1</v>
      </c>
      <c r="AA27" s="12">
        <v>1</v>
      </c>
      <c r="AB27" s="12"/>
      <c r="AC27" s="12">
        <v>1</v>
      </c>
      <c r="AD27" s="12">
        <v>1</v>
      </c>
      <c r="AE27" s="12"/>
      <c r="AF27" s="12">
        <v>1</v>
      </c>
      <c r="AG27" s="12">
        <v>1</v>
      </c>
      <c r="AH27" s="12">
        <v>1</v>
      </c>
      <c r="AI27" s="12">
        <v>1</v>
      </c>
      <c r="AJ27" s="12"/>
      <c r="AK27" s="12">
        <v>1</v>
      </c>
      <c r="AL27" s="12">
        <v>1</v>
      </c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3"/>
      <c r="BA27" s="13"/>
      <c r="BB27" s="13"/>
      <c r="BC27" s="13"/>
      <c r="BD27" s="13"/>
      <c r="BE27" s="13"/>
      <c r="BF27" s="13"/>
      <c r="BG27" s="13"/>
      <c r="BH27" s="12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115"/>
      <c r="BU27" s="115"/>
      <c r="BV27" s="115"/>
      <c r="BW27" s="115"/>
      <c r="BX27" s="115"/>
      <c r="BY27" s="115"/>
      <c r="BZ27" s="115"/>
      <c r="CA27" s="135"/>
      <c r="CB27" s="67"/>
      <c r="CC27" s="138"/>
      <c r="CD27" s="138"/>
      <c r="CE27" s="138"/>
      <c r="CF27" s="138"/>
      <c r="CG27" s="135"/>
      <c r="CH27" s="138"/>
      <c r="CI27" s="138"/>
      <c r="CJ27" s="138"/>
      <c r="CK27" s="161"/>
      <c r="CL27" s="172"/>
      <c r="CM27" s="138"/>
      <c r="CN27" s="138"/>
      <c r="CO27" s="138"/>
      <c r="CP27" s="138"/>
      <c r="CQ27" s="138"/>
      <c r="CR27" s="138"/>
      <c r="CS27" s="138"/>
      <c r="CT27" s="138"/>
      <c r="CU27" s="91"/>
      <c r="CV27" s="164"/>
      <c r="CW27" s="166"/>
      <c r="CX27" s="138"/>
      <c r="CY27" s="138"/>
      <c r="CZ27" s="138"/>
      <c r="DA27" s="67"/>
      <c r="DB27" s="67"/>
      <c r="DC27" s="67"/>
      <c r="DD27" s="67"/>
      <c r="DE27" s="67"/>
      <c r="DF27" s="232">
        <f>SUM(C27:DE27)</f>
        <v>33</v>
      </c>
      <c r="DG27" s="156">
        <f>SUM(C27:E27)</f>
        <v>3</v>
      </c>
      <c r="DH27" s="118">
        <f>SUM(F27:X27)</f>
        <v>19</v>
      </c>
      <c r="DI27" s="118">
        <f>SUM(Y27:AV27)</f>
        <v>11</v>
      </c>
      <c r="DJ27" s="118">
        <f>SUM(AW27:BU27)</f>
        <v>0</v>
      </c>
      <c r="DK27" s="117">
        <f>DG27/3*100</f>
        <v>100</v>
      </c>
      <c r="DL27" s="117">
        <f>DH27/19*100</f>
        <v>100</v>
      </c>
      <c r="DM27" s="117">
        <f>DI27/23*100</f>
        <v>47.82608695652174</v>
      </c>
      <c r="DN27" s="121">
        <f>DJ27/25*100</f>
        <v>0</v>
      </c>
    </row>
    <row r="28" spans="1:118" s="18" customFormat="1" ht="57.75" customHeight="1">
      <c r="A28" s="85">
        <v>6</v>
      </c>
      <c r="B28" s="202" t="s">
        <v>157</v>
      </c>
      <c r="C28" s="11">
        <v>1</v>
      </c>
      <c r="D28" s="12">
        <v>1</v>
      </c>
      <c r="E28" s="12">
        <v>1</v>
      </c>
      <c r="F28" s="12">
        <v>1</v>
      </c>
      <c r="G28" s="138">
        <v>1</v>
      </c>
      <c r="H28" s="138">
        <v>1</v>
      </c>
      <c r="I28" s="138">
        <v>1</v>
      </c>
      <c r="J28" s="138">
        <v>1</v>
      </c>
      <c r="K28" s="138">
        <v>1</v>
      </c>
      <c r="L28" s="138">
        <v>1</v>
      </c>
      <c r="M28" s="138"/>
      <c r="N28" s="138">
        <v>1</v>
      </c>
      <c r="O28" s="138">
        <v>1</v>
      </c>
      <c r="P28" s="67">
        <v>1</v>
      </c>
      <c r="Q28" s="67">
        <v>1</v>
      </c>
      <c r="R28" s="67">
        <v>1</v>
      </c>
      <c r="S28" s="12">
        <v>1</v>
      </c>
      <c r="T28" s="12">
        <v>1</v>
      </c>
      <c r="U28" s="12">
        <v>1</v>
      </c>
      <c r="V28" s="12">
        <v>1</v>
      </c>
      <c r="W28" s="12">
        <v>1</v>
      </c>
      <c r="X28" s="67">
        <v>1</v>
      </c>
      <c r="Y28" s="67">
        <v>1</v>
      </c>
      <c r="Z28" s="12">
        <v>1</v>
      </c>
      <c r="AA28" s="12">
        <v>1</v>
      </c>
      <c r="AB28" s="12">
        <v>1</v>
      </c>
      <c r="AC28" s="12">
        <v>1</v>
      </c>
      <c r="AD28" s="12">
        <v>1</v>
      </c>
      <c r="AE28" s="12"/>
      <c r="AF28" s="12">
        <v>1</v>
      </c>
      <c r="AG28" s="12"/>
      <c r="AH28" s="12"/>
      <c r="AI28" s="12">
        <v>1</v>
      </c>
      <c r="AJ28" s="12"/>
      <c r="AK28" s="12">
        <v>1</v>
      </c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3"/>
      <c r="BA28" s="13"/>
      <c r="BB28" s="13"/>
      <c r="BC28" s="13"/>
      <c r="BD28" s="13"/>
      <c r="BE28" s="13"/>
      <c r="BF28" s="13"/>
      <c r="BG28" s="13"/>
      <c r="BH28" s="12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115"/>
      <c r="BU28" s="115"/>
      <c r="BV28" s="115"/>
      <c r="BW28" s="115"/>
      <c r="BX28" s="115"/>
      <c r="BY28" s="115"/>
      <c r="BZ28" s="115"/>
      <c r="CA28" s="135"/>
      <c r="CB28" s="67"/>
      <c r="CC28" s="138"/>
      <c r="CD28" s="138"/>
      <c r="CE28" s="138"/>
      <c r="CF28" s="138"/>
      <c r="CG28" s="135"/>
      <c r="CH28" s="138"/>
      <c r="CI28" s="138"/>
      <c r="CJ28" s="138"/>
      <c r="CK28" s="67"/>
      <c r="CL28" s="138"/>
      <c r="CM28" s="138"/>
      <c r="CN28" s="138"/>
      <c r="CO28" s="138"/>
      <c r="CP28" s="138"/>
      <c r="CQ28" s="138"/>
      <c r="CR28" s="138"/>
      <c r="CS28" s="138"/>
      <c r="CT28" s="138"/>
      <c r="CU28" s="91"/>
      <c r="CV28" s="164"/>
      <c r="CW28" s="166"/>
      <c r="CX28" s="138"/>
      <c r="CY28" s="138"/>
      <c r="CZ28" s="138"/>
      <c r="DA28" s="67"/>
      <c r="DB28" s="67"/>
      <c r="DC28" s="67"/>
      <c r="DD28" s="67"/>
      <c r="DE28" s="67"/>
      <c r="DF28" s="232">
        <f>SUM(C28:DE28)</f>
        <v>30</v>
      </c>
      <c r="DG28" s="156">
        <f>SUM(C28:E28)</f>
        <v>3</v>
      </c>
      <c r="DH28" s="118">
        <f>SUM(F28:X28)</f>
        <v>18</v>
      </c>
      <c r="DI28" s="118">
        <f>SUM(Y28:AV28)</f>
        <v>9</v>
      </c>
      <c r="DJ28" s="118">
        <f>SUM(AW28:BU28)</f>
        <v>0</v>
      </c>
      <c r="DK28" s="117">
        <f>DG28/3*100</f>
        <v>100</v>
      </c>
      <c r="DL28" s="117">
        <f>DH28/19*100</f>
        <v>94.73684210526315</v>
      </c>
      <c r="DM28" s="117">
        <f>DI28/23*100</f>
        <v>39.130434782608695</v>
      </c>
      <c r="DN28" s="121">
        <f>DJ28/25*100</f>
        <v>0</v>
      </c>
    </row>
    <row r="29" ht="13.5" thickBot="1"/>
    <row r="30" spans="1:120" s="10" customFormat="1" ht="16.5" thickBot="1">
      <c r="A30" s="405" t="s">
        <v>1</v>
      </c>
      <c r="B30" s="406"/>
      <c r="C30" s="353">
        <f aca="true" t="shared" si="5" ref="C30:AH30">SUM(C7:C29)</f>
        <v>8</v>
      </c>
      <c r="D30" s="353">
        <f t="shared" si="5"/>
        <v>10</v>
      </c>
      <c r="E30" s="353">
        <f t="shared" si="5"/>
        <v>9</v>
      </c>
      <c r="F30" s="353">
        <f t="shared" si="5"/>
        <v>11</v>
      </c>
      <c r="G30" s="353">
        <f t="shared" si="5"/>
        <v>10</v>
      </c>
      <c r="H30" s="353">
        <f t="shared" si="5"/>
        <v>9</v>
      </c>
      <c r="I30" s="353">
        <f t="shared" si="5"/>
        <v>13</v>
      </c>
      <c r="J30" s="353">
        <f t="shared" si="5"/>
        <v>11</v>
      </c>
      <c r="K30" s="353">
        <f t="shared" si="5"/>
        <v>11</v>
      </c>
      <c r="L30" s="353">
        <f t="shared" si="5"/>
        <v>13</v>
      </c>
      <c r="M30" s="353">
        <f t="shared" si="5"/>
        <v>9</v>
      </c>
      <c r="N30" s="353">
        <f t="shared" si="5"/>
        <v>13</v>
      </c>
      <c r="O30" s="353">
        <f t="shared" si="5"/>
        <v>10</v>
      </c>
      <c r="P30" s="353">
        <f t="shared" si="5"/>
        <v>11</v>
      </c>
      <c r="Q30" s="353">
        <f t="shared" si="5"/>
        <v>11</v>
      </c>
      <c r="R30" s="353">
        <f t="shared" si="5"/>
        <v>10</v>
      </c>
      <c r="S30" s="353">
        <f t="shared" si="5"/>
        <v>12</v>
      </c>
      <c r="T30" s="353">
        <f t="shared" si="5"/>
        <v>9</v>
      </c>
      <c r="U30" s="353">
        <f t="shared" si="5"/>
        <v>8</v>
      </c>
      <c r="V30" s="353">
        <f t="shared" si="5"/>
        <v>9</v>
      </c>
      <c r="W30" s="353">
        <f t="shared" si="5"/>
        <v>10</v>
      </c>
      <c r="X30" s="353">
        <f t="shared" si="5"/>
        <v>10</v>
      </c>
      <c r="Y30" s="353">
        <f t="shared" si="5"/>
        <v>12</v>
      </c>
      <c r="Z30" s="353">
        <f t="shared" si="5"/>
        <v>11</v>
      </c>
      <c r="AA30" s="353">
        <f t="shared" si="5"/>
        <v>12</v>
      </c>
      <c r="AB30" s="353">
        <f t="shared" si="5"/>
        <v>12</v>
      </c>
      <c r="AC30" s="353">
        <f t="shared" si="5"/>
        <v>9</v>
      </c>
      <c r="AD30" s="353">
        <f t="shared" si="5"/>
        <v>12</v>
      </c>
      <c r="AE30" s="353">
        <f t="shared" si="5"/>
        <v>12</v>
      </c>
      <c r="AF30" s="353">
        <f t="shared" si="5"/>
        <v>14</v>
      </c>
      <c r="AG30" s="353">
        <f t="shared" si="5"/>
        <v>8</v>
      </c>
      <c r="AH30" s="353">
        <f t="shared" si="5"/>
        <v>13</v>
      </c>
      <c r="AI30" s="353">
        <f aca="true" t="shared" si="6" ref="AI30:BN30">SUM(AI7:AI29)</f>
        <v>9</v>
      </c>
      <c r="AJ30" s="353">
        <f t="shared" si="6"/>
        <v>11</v>
      </c>
      <c r="AK30" s="353">
        <f t="shared" si="6"/>
        <v>8</v>
      </c>
      <c r="AL30" s="353">
        <f t="shared" si="6"/>
        <v>9</v>
      </c>
      <c r="AM30" s="353">
        <f t="shared" si="6"/>
        <v>7</v>
      </c>
      <c r="AN30" s="353">
        <f t="shared" si="6"/>
        <v>8</v>
      </c>
      <c r="AO30" s="353">
        <f t="shared" si="6"/>
        <v>10</v>
      </c>
      <c r="AP30" s="353">
        <f t="shared" si="6"/>
        <v>9</v>
      </c>
      <c r="AQ30" s="353">
        <f t="shared" si="6"/>
        <v>11</v>
      </c>
      <c r="AR30" s="353">
        <f t="shared" si="6"/>
        <v>7</v>
      </c>
      <c r="AS30" s="353">
        <f t="shared" si="6"/>
        <v>8</v>
      </c>
      <c r="AT30" s="353">
        <f t="shared" si="6"/>
        <v>10</v>
      </c>
      <c r="AU30" s="353">
        <f t="shared" si="6"/>
        <v>10</v>
      </c>
      <c r="AV30" s="353">
        <f t="shared" si="6"/>
        <v>9</v>
      </c>
      <c r="AW30" s="353">
        <f t="shared" si="6"/>
        <v>9</v>
      </c>
      <c r="AX30" s="353">
        <f t="shared" si="6"/>
        <v>9</v>
      </c>
      <c r="AY30" s="353">
        <f t="shared" si="6"/>
        <v>0</v>
      </c>
      <c r="AZ30" s="353">
        <f t="shared" si="6"/>
        <v>0</v>
      </c>
      <c r="BA30" s="353">
        <f t="shared" si="6"/>
        <v>0</v>
      </c>
      <c r="BB30" s="353">
        <f t="shared" si="6"/>
        <v>0</v>
      </c>
      <c r="BC30" s="353">
        <f t="shared" si="6"/>
        <v>0</v>
      </c>
      <c r="BD30" s="353">
        <f t="shared" si="6"/>
        <v>0</v>
      </c>
      <c r="BE30" s="353">
        <f t="shared" si="6"/>
        <v>0</v>
      </c>
      <c r="BF30" s="353">
        <f t="shared" si="6"/>
        <v>0</v>
      </c>
      <c r="BG30" s="353">
        <f t="shared" si="6"/>
        <v>0</v>
      </c>
      <c r="BH30" s="353">
        <f t="shared" si="6"/>
        <v>0</v>
      </c>
      <c r="BI30" s="353">
        <f t="shared" si="6"/>
        <v>0</v>
      </c>
      <c r="BJ30" s="353">
        <f t="shared" si="6"/>
        <v>0</v>
      </c>
      <c r="BK30" s="353">
        <f t="shared" si="6"/>
        <v>0</v>
      </c>
      <c r="BL30" s="353">
        <f t="shared" si="6"/>
        <v>0</v>
      </c>
      <c r="BM30" s="353">
        <f t="shared" si="6"/>
        <v>0</v>
      </c>
      <c r="BN30" s="353">
        <f t="shared" si="6"/>
        <v>0</v>
      </c>
      <c r="BO30" s="353">
        <f aca="true" t="shared" si="7" ref="BO30:CT30">SUM(BO7:BO29)</f>
        <v>0</v>
      </c>
      <c r="BP30" s="353">
        <f t="shared" si="7"/>
        <v>0</v>
      </c>
      <c r="BQ30" s="353">
        <f t="shared" si="7"/>
        <v>0</v>
      </c>
      <c r="BR30" s="353">
        <f t="shared" si="7"/>
        <v>0</v>
      </c>
      <c r="BS30" s="353">
        <f t="shared" si="7"/>
        <v>0</v>
      </c>
      <c r="BT30" s="353">
        <f t="shared" si="7"/>
        <v>0</v>
      </c>
      <c r="BU30" s="353">
        <f t="shared" si="7"/>
        <v>0</v>
      </c>
      <c r="BV30" s="353">
        <f t="shared" si="7"/>
        <v>0</v>
      </c>
      <c r="BW30" s="353">
        <f t="shared" si="7"/>
        <v>0</v>
      </c>
      <c r="BX30" s="353">
        <f t="shared" si="7"/>
        <v>0</v>
      </c>
      <c r="BY30" s="353">
        <f t="shared" si="7"/>
        <v>0</v>
      </c>
      <c r="BZ30" s="353">
        <f t="shared" si="7"/>
        <v>0</v>
      </c>
      <c r="CA30" s="353">
        <f t="shared" si="7"/>
        <v>0</v>
      </c>
      <c r="CB30" s="353">
        <f t="shared" si="7"/>
        <v>0</v>
      </c>
      <c r="CC30" s="353">
        <f t="shared" si="7"/>
        <v>0</v>
      </c>
      <c r="CD30" s="353">
        <f t="shared" si="7"/>
        <v>0</v>
      </c>
      <c r="CE30" s="353">
        <f t="shared" si="7"/>
        <v>0</v>
      </c>
      <c r="CF30" s="353">
        <f t="shared" si="7"/>
        <v>0</v>
      </c>
      <c r="CG30" s="353">
        <f t="shared" si="7"/>
        <v>0</v>
      </c>
      <c r="CH30" s="353">
        <f t="shared" si="7"/>
        <v>0</v>
      </c>
      <c r="CI30" s="353">
        <f t="shared" si="7"/>
        <v>0</v>
      </c>
      <c r="CJ30" s="353">
        <f t="shared" si="7"/>
        <v>0</v>
      </c>
      <c r="CK30" s="353">
        <f t="shared" si="7"/>
        <v>0</v>
      </c>
      <c r="CL30" s="353">
        <f t="shared" si="7"/>
        <v>0</v>
      </c>
      <c r="CM30" s="353">
        <f t="shared" si="7"/>
        <v>0</v>
      </c>
      <c r="CN30" s="353">
        <f t="shared" si="7"/>
        <v>0</v>
      </c>
      <c r="CO30" s="353">
        <f t="shared" si="7"/>
        <v>0</v>
      </c>
      <c r="CP30" s="353">
        <f t="shared" si="7"/>
        <v>0</v>
      </c>
      <c r="CQ30" s="353">
        <f t="shared" si="7"/>
        <v>0</v>
      </c>
      <c r="CR30" s="353">
        <f t="shared" si="7"/>
        <v>0</v>
      </c>
      <c r="CS30" s="353">
        <f t="shared" si="7"/>
        <v>0</v>
      </c>
      <c r="CT30" s="353">
        <f t="shared" si="7"/>
        <v>0</v>
      </c>
      <c r="CU30" s="353">
        <f aca="true" t="shared" si="8" ref="CU30:DE30">SUM(CU7:CU29)</f>
        <v>0</v>
      </c>
      <c r="CV30" s="353">
        <f t="shared" si="8"/>
        <v>0</v>
      </c>
      <c r="CW30" s="353">
        <f t="shared" si="8"/>
        <v>0</v>
      </c>
      <c r="CX30" s="353">
        <f t="shared" si="8"/>
        <v>0</v>
      </c>
      <c r="CY30" s="353">
        <f t="shared" si="8"/>
        <v>0</v>
      </c>
      <c r="CZ30" s="353">
        <f t="shared" si="8"/>
        <v>0</v>
      </c>
      <c r="DA30" s="353">
        <f t="shared" si="8"/>
        <v>0</v>
      </c>
      <c r="DB30" s="353">
        <f t="shared" si="8"/>
        <v>0</v>
      </c>
      <c r="DC30" s="353">
        <f t="shared" si="8"/>
        <v>0</v>
      </c>
      <c r="DD30" s="353">
        <f t="shared" si="8"/>
        <v>0</v>
      </c>
      <c r="DE30" s="353">
        <f t="shared" si="8"/>
        <v>0</v>
      </c>
      <c r="DF30" s="354"/>
      <c r="DG30" s="197">
        <f aca="true" t="shared" si="9" ref="DG30:DN30">SUM(DG7:DG29)</f>
        <v>26</v>
      </c>
      <c r="DH30" s="197">
        <f t="shared" si="9"/>
        <v>170</v>
      </c>
      <c r="DI30" s="197">
        <f t="shared" si="9"/>
        <v>214</v>
      </c>
      <c r="DJ30" s="197">
        <f t="shared" si="9"/>
        <v>14</v>
      </c>
      <c r="DK30" s="197">
        <f t="shared" si="9"/>
        <v>866.6666666666666</v>
      </c>
      <c r="DL30" s="197">
        <f t="shared" si="9"/>
        <v>894.7368421052631</v>
      </c>
      <c r="DM30" s="197">
        <f t="shared" si="9"/>
        <v>930.4347826086959</v>
      </c>
      <c r="DN30" s="197">
        <f t="shared" si="9"/>
        <v>56</v>
      </c>
      <c r="DP30" s="10">
        <f>SUM(DP19)</f>
        <v>8</v>
      </c>
    </row>
  </sheetData>
  <sheetProtection/>
  <mergeCells count="4">
    <mergeCell ref="A30:B30"/>
    <mergeCell ref="B5:B6"/>
    <mergeCell ref="A5:A6"/>
    <mergeCell ref="A3:B4"/>
  </mergeCells>
  <printOptions/>
  <pageMargins left="0.5118110236220472" right="0.2755905511811024" top="0.7874015748031497" bottom="0.8267716535433072" header="0.5118110236220472" footer="0.5118110236220472"/>
  <pageSetup horizontalDpi="600" verticalDpi="600" orientation="landscape" paperSize="9" scale="80" r:id="rId1"/>
  <headerFooter alignWithMargins="0">
    <oddHeader>&amp;C&amp;"Arial Cyr,напівжирний"&amp;12ПОСТІЙНА КОМІСІЯ З ПИТАНЬ БЮДЖЕТУ, ФІНАНСІВ ТА ПОДАТКІВ</oddHeader>
    <oddFooter>&amp;L&amp;D&amp;R&amp;P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D18"/>
  <sheetViews>
    <sheetView zoomScalePageLayoutView="0" workbookViewId="0" topLeftCell="A1">
      <pane xSplit="2" ySplit="5" topLeftCell="AI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D13" sqref="BD13"/>
    </sheetView>
  </sheetViews>
  <sheetFormatPr defaultColWidth="22.375" defaultRowHeight="12.75"/>
  <cols>
    <col min="1" max="1" width="4.75390625" style="41" customWidth="1"/>
    <col min="2" max="2" width="33.00390625" style="0" customWidth="1"/>
    <col min="3" max="3" width="9.875" style="19" customWidth="1"/>
    <col min="4" max="4" width="8.75390625" style="19" customWidth="1"/>
    <col min="5" max="5" width="9.25390625" style="19" customWidth="1"/>
    <col min="6" max="9" width="8.75390625" style="19" customWidth="1"/>
    <col min="10" max="10" width="9.25390625" style="19" customWidth="1"/>
    <col min="11" max="17" width="8.75390625" style="19" customWidth="1"/>
    <col min="18" max="18" width="9.625" style="19" customWidth="1"/>
    <col min="19" max="23" width="8.75390625" style="19" customWidth="1"/>
    <col min="24" max="24" width="8.625" style="19" customWidth="1"/>
    <col min="25" max="25" width="8.75390625" style="19" customWidth="1"/>
    <col min="26" max="26" width="9.375" style="19" customWidth="1"/>
    <col min="27" max="28" width="8.875" style="19" customWidth="1"/>
    <col min="29" max="29" width="9.375" style="19" customWidth="1"/>
    <col min="30" max="30" width="9.625" style="19" customWidth="1"/>
    <col min="31" max="31" width="9.375" style="19" customWidth="1"/>
    <col min="32" max="36" width="9.875" style="19" customWidth="1"/>
    <col min="37" max="37" width="8.625" style="19" customWidth="1"/>
    <col min="38" max="38" width="8.75390625" style="19" customWidth="1"/>
    <col min="39" max="39" width="8.625" style="19" customWidth="1"/>
    <col min="40" max="40" width="9.00390625" style="19" customWidth="1"/>
    <col min="41" max="41" width="9.125" style="19" customWidth="1"/>
    <col min="42" max="42" width="9.00390625" style="19" customWidth="1"/>
    <col min="43" max="43" width="8.875" style="19" customWidth="1"/>
    <col min="44" max="44" width="9.00390625" style="19" customWidth="1"/>
    <col min="45" max="46" width="9.125" style="19" customWidth="1"/>
    <col min="47" max="48" width="9.25390625" style="19" customWidth="1"/>
    <col min="49" max="54" width="9.125" style="19" customWidth="1"/>
    <col min="55" max="55" width="11.25390625" style="10" customWidth="1"/>
  </cols>
  <sheetData>
    <row r="1" spans="1:2" ht="12.75">
      <c r="A1" s="68"/>
      <c r="B1" s="69"/>
    </row>
    <row r="2" spans="1:54" ht="15">
      <c r="A2" s="417" t="s">
        <v>3</v>
      </c>
      <c r="B2" s="41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</row>
    <row r="3" spans="1:54" ht="33" customHeight="1" thickBot="1">
      <c r="A3" s="417"/>
      <c r="B3" s="418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227"/>
      <c r="P3" s="227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227"/>
      <c r="AP3" s="227"/>
      <c r="AQ3" s="227"/>
      <c r="AR3" s="227"/>
      <c r="AS3" s="55"/>
      <c r="AT3" s="55"/>
      <c r="AU3" s="55"/>
      <c r="AV3" s="55"/>
      <c r="AW3" s="227"/>
      <c r="AX3" s="227"/>
      <c r="AY3" s="227"/>
      <c r="AZ3" s="227"/>
      <c r="BA3" s="227"/>
      <c r="BB3" s="55"/>
    </row>
    <row r="4" spans="1:56" s="112" customFormat="1" ht="23.25" customHeight="1">
      <c r="A4" s="413" t="s">
        <v>0</v>
      </c>
      <c r="B4" s="415" t="s">
        <v>2</v>
      </c>
      <c r="C4" s="30">
        <v>44176</v>
      </c>
      <c r="D4" s="36">
        <v>44176</v>
      </c>
      <c r="E4" s="36">
        <v>44180</v>
      </c>
      <c r="F4" s="36">
        <v>44187</v>
      </c>
      <c r="G4" s="36">
        <v>44231</v>
      </c>
      <c r="H4" s="36">
        <v>44253</v>
      </c>
      <c r="I4" s="244">
        <v>44273</v>
      </c>
      <c r="J4" s="244">
        <v>44316</v>
      </c>
      <c r="K4" s="244">
        <v>44330</v>
      </c>
      <c r="L4" s="244">
        <v>44343</v>
      </c>
      <c r="M4" s="245">
        <v>44370</v>
      </c>
      <c r="N4" s="246">
        <v>44330</v>
      </c>
      <c r="O4" s="246">
        <v>44419</v>
      </c>
      <c r="P4" s="246">
        <v>44424</v>
      </c>
      <c r="Q4" s="31">
        <v>44481</v>
      </c>
      <c r="R4" s="31">
        <v>44503</v>
      </c>
      <c r="S4" s="31">
        <v>44519</v>
      </c>
      <c r="T4" s="31">
        <v>44538</v>
      </c>
      <c r="U4" s="31">
        <v>44551</v>
      </c>
      <c r="V4" s="31">
        <v>44551</v>
      </c>
      <c r="W4" s="31">
        <v>44601</v>
      </c>
      <c r="X4" s="31">
        <v>44607</v>
      </c>
      <c r="Y4" s="31">
        <v>44622</v>
      </c>
      <c r="Z4" s="31">
        <v>44671</v>
      </c>
      <c r="AA4" s="247">
        <v>44693</v>
      </c>
      <c r="AB4" s="248">
        <v>44734</v>
      </c>
      <c r="AC4" s="249">
        <v>44747</v>
      </c>
      <c r="AD4" s="249">
        <v>44776</v>
      </c>
      <c r="AE4" s="250">
        <v>44837</v>
      </c>
      <c r="AF4" s="249">
        <v>44861</v>
      </c>
      <c r="AG4" s="249">
        <v>44869</v>
      </c>
      <c r="AH4" s="249">
        <v>44894</v>
      </c>
      <c r="AI4" s="249">
        <v>44909</v>
      </c>
      <c r="AJ4" s="249">
        <v>44924</v>
      </c>
      <c r="AK4" s="249">
        <v>44945</v>
      </c>
      <c r="AL4" s="249">
        <v>44998</v>
      </c>
      <c r="AM4" s="338">
        <v>45016</v>
      </c>
      <c r="AN4" s="338">
        <v>45026</v>
      </c>
      <c r="AO4" s="340">
        <v>45050</v>
      </c>
      <c r="AP4" s="246">
        <v>45070</v>
      </c>
      <c r="AQ4" s="246">
        <v>45096</v>
      </c>
      <c r="AR4" s="246">
        <v>45104</v>
      </c>
      <c r="AS4" s="338">
        <v>45163</v>
      </c>
      <c r="AT4" s="338">
        <v>45182</v>
      </c>
      <c r="AU4" s="249">
        <v>45223</v>
      </c>
      <c r="AV4" s="249">
        <v>45259</v>
      </c>
      <c r="AW4" s="251">
        <v>45275</v>
      </c>
      <c r="AX4" s="245">
        <v>45288</v>
      </c>
      <c r="AY4" s="245">
        <v>45329</v>
      </c>
      <c r="AZ4" s="245">
        <v>45345</v>
      </c>
      <c r="BA4" s="245">
        <v>45379</v>
      </c>
      <c r="BB4" s="248">
        <v>45400</v>
      </c>
      <c r="BC4" s="389" t="s">
        <v>8</v>
      </c>
      <c r="BD4" s="222"/>
    </row>
    <row r="5" spans="1:56" ht="16.5" thickBot="1">
      <c r="A5" s="414"/>
      <c r="B5" s="416"/>
      <c r="C5" s="23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255">
        <v>1</v>
      </c>
      <c r="J5" s="255">
        <v>1</v>
      </c>
      <c r="K5" s="255">
        <v>1</v>
      </c>
      <c r="L5" s="255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56">
        <v>1</v>
      </c>
      <c r="AA5" s="23">
        <v>1</v>
      </c>
      <c r="AB5" s="4">
        <v>1</v>
      </c>
      <c r="AC5" s="4">
        <v>1</v>
      </c>
      <c r="AD5" s="5">
        <v>1</v>
      </c>
      <c r="AE5" s="56">
        <v>1</v>
      </c>
      <c r="AF5" s="5">
        <v>1</v>
      </c>
      <c r="AG5" s="5">
        <v>1</v>
      </c>
      <c r="AH5" s="5">
        <v>1</v>
      </c>
      <c r="AI5" s="5">
        <v>1</v>
      </c>
      <c r="AJ5" s="5">
        <v>1</v>
      </c>
      <c r="AK5" s="5">
        <v>1</v>
      </c>
      <c r="AL5" s="5">
        <v>1</v>
      </c>
      <c r="AM5" s="339">
        <v>1</v>
      </c>
      <c r="AN5" s="339">
        <v>1</v>
      </c>
      <c r="AO5" s="255">
        <v>1</v>
      </c>
      <c r="AP5" s="322">
        <v>1</v>
      </c>
      <c r="AQ5" s="322">
        <v>1</v>
      </c>
      <c r="AR5" s="322">
        <v>1</v>
      </c>
      <c r="AS5" s="339">
        <v>1</v>
      </c>
      <c r="AT5" s="339">
        <v>1</v>
      </c>
      <c r="AU5" s="5">
        <v>1</v>
      </c>
      <c r="AV5" s="5">
        <v>1</v>
      </c>
      <c r="AW5" s="5">
        <v>1</v>
      </c>
      <c r="AX5" s="4">
        <v>1</v>
      </c>
      <c r="AY5" s="4">
        <v>1</v>
      </c>
      <c r="AZ5" s="4">
        <v>1</v>
      </c>
      <c r="BA5" s="4">
        <v>1</v>
      </c>
      <c r="BB5" s="4">
        <v>1</v>
      </c>
      <c r="BC5" s="393">
        <f>SUM(C5:BB5)</f>
        <v>52</v>
      </c>
      <c r="BD5" s="387"/>
    </row>
    <row r="6" spans="1:55" s="107" customFormat="1" ht="31.5">
      <c r="A6" s="220">
        <v>1</v>
      </c>
      <c r="B6" s="265" t="s">
        <v>94</v>
      </c>
      <c r="C6" s="75">
        <v>1</v>
      </c>
      <c r="D6" s="76">
        <v>1</v>
      </c>
      <c r="E6" s="76">
        <v>1</v>
      </c>
      <c r="F6" s="76">
        <v>1</v>
      </c>
      <c r="G6" s="76">
        <v>1</v>
      </c>
      <c r="H6" s="76">
        <v>1</v>
      </c>
      <c r="I6" s="253">
        <v>1</v>
      </c>
      <c r="J6" s="254">
        <v>1</v>
      </c>
      <c r="K6" s="76">
        <v>1</v>
      </c>
      <c r="L6" s="76">
        <v>1</v>
      </c>
      <c r="M6" s="76">
        <v>1</v>
      </c>
      <c r="N6" s="254">
        <v>1</v>
      </c>
      <c r="O6" s="254">
        <v>1</v>
      </c>
      <c r="P6" s="254">
        <v>1</v>
      </c>
      <c r="Q6" s="234">
        <v>1</v>
      </c>
      <c r="R6" s="111">
        <v>1</v>
      </c>
      <c r="S6" s="111">
        <v>1</v>
      </c>
      <c r="T6" s="111">
        <v>1</v>
      </c>
      <c r="U6" s="111">
        <v>1</v>
      </c>
      <c r="V6" s="111">
        <v>1</v>
      </c>
      <c r="W6" s="111">
        <v>1</v>
      </c>
      <c r="X6" s="111">
        <v>1</v>
      </c>
      <c r="Y6" s="111">
        <v>1</v>
      </c>
      <c r="Z6" s="76">
        <v>1</v>
      </c>
      <c r="AA6" s="228">
        <v>1</v>
      </c>
      <c r="AB6" s="228">
        <v>1</v>
      </c>
      <c r="AC6" s="228">
        <v>1</v>
      </c>
      <c r="AD6" s="142">
        <v>1</v>
      </c>
      <c r="AE6" s="141">
        <v>1</v>
      </c>
      <c r="AF6" s="141">
        <v>1</v>
      </c>
      <c r="AG6" s="141">
        <v>1</v>
      </c>
      <c r="AH6" s="141">
        <v>1</v>
      </c>
      <c r="AI6" s="141">
        <v>1</v>
      </c>
      <c r="AJ6" s="141">
        <v>1</v>
      </c>
      <c r="AK6" s="141">
        <v>1</v>
      </c>
      <c r="AL6" s="141">
        <v>1</v>
      </c>
      <c r="AM6" s="141">
        <v>1</v>
      </c>
      <c r="AN6" s="141">
        <v>1</v>
      </c>
      <c r="AO6" s="140">
        <v>1</v>
      </c>
      <c r="AP6" s="254">
        <v>1</v>
      </c>
      <c r="AQ6" s="254">
        <v>1</v>
      </c>
      <c r="AR6" s="254">
        <v>1</v>
      </c>
      <c r="AS6" s="141">
        <v>1</v>
      </c>
      <c r="AT6" s="141">
        <v>1</v>
      </c>
      <c r="AU6" s="141">
        <v>1</v>
      </c>
      <c r="AV6" s="141">
        <v>1</v>
      </c>
      <c r="AW6" s="228">
        <v>1</v>
      </c>
      <c r="AX6" s="140">
        <v>1</v>
      </c>
      <c r="AY6" s="140">
        <v>1</v>
      </c>
      <c r="AZ6" s="140">
        <v>1</v>
      </c>
      <c r="BA6" s="254">
        <v>1</v>
      </c>
      <c r="BB6" s="254">
        <v>1</v>
      </c>
      <c r="BC6" s="392">
        <f>SUM(C6:BB6)</f>
        <v>52</v>
      </c>
    </row>
    <row r="7" spans="1:55" s="34" customFormat="1" ht="30" customHeight="1">
      <c r="A7" s="88">
        <v>2</v>
      </c>
      <c r="B7" s="202" t="s">
        <v>93</v>
      </c>
      <c r="C7" s="11">
        <v>1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61">
        <v>1</v>
      </c>
      <c r="J7" s="67">
        <v>1</v>
      </c>
      <c r="K7" s="12">
        <v>1</v>
      </c>
      <c r="L7" s="12">
        <v>1</v>
      </c>
      <c r="M7" s="9">
        <v>1</v>
      </c>
      <c r="N7" s="67">
        <v>1</v>
      </c>
      <c r="O7" s="67">
        <v>1</v>
      </c>
      <c r="P7" s="67">
        <v>1</v>
      </c>
      <c r="Q7" s="12">
        <v>1</v>
      </c>
      <c r="R7" s="12">
        <v>1</v>
      </c>
      <c r="S7" s="12">
        <v>1</v>
      </c>
      <c r="T7" s="12">
        <v>1</v>
      </c>
      <c r="U7" s="12">
        <v>1</v>
      </c>
      <c r="V7" s="12">
        <v>1</v>
      </c>
      <c r="W7" s="12">
        <v>1</v>
      </c>
      <c r="X7" s="12">
        <v>1</v>
      </c>
      <c r="Y7" s="12">
        <v>1</v>
      </c>
      <c r="Z7" s="12">
        <v>1</v>
      </c>
      <c r="AA7" s="239">
        <v>1</v>
      </c>
      <c r="AB7" s="9">
        <v>1</v>
      </c>
      <c r="AC7" s="9">
        <v>1</v>
      </c>
      <c r="AD7" s="9">
        <v>1</v>
      </c>
      <c r="AE7" s="9">
        <v>1</v>
      </c>
      <c r="AF7" s="9">
        <v>1</v>
      </c>
      <c r="AG7" s="9">
        <v>1</v>
      </c>
      <c r="AH7" s="9"/>
      <c r="AI7" s="9">
        <v>1</v>
      </c>
      <c r="AJ7" s="9"/>
      <c r="AK7" s="9">
        <v>1</v>
      </c>
      <c r="AL7" s="9">
        <v>1</v>
      </c>
      <c r="AM7" s="9"/>
      <c r="AN7" s="9">
        <v>1</v>
      </c>
      <c r="AO7" s="12">
        <v>1</v>
      </c>
      <c r="AP7" s="67">
        <v>1</v>
      </c>
      <c r="AQ7" s="67">
        <v>1</v>
      </c>
      <c r="AR7" s="67">
        <v>1</v>
      </c>
      <c r="AS7" s="9"/>
      <c r="AT7" s="9">
        <v>1</v>
      </c>
      <c r="AU7" s="9">
        <v>1</v>
      </c>
      <c r="AV7" s="9">
        <v>1</v>
      </c>
      <c r="AW7" s="9">
        <v>1</v>
      </c>
      <c r="AX7" s="12">
        <v>1</v>
      </c>
      <c r="AY7" s="12">
        <v>1</v>
      </c>
      <c r="AZ7" s="12">
        <v>1</v>
      </c>
      <c r="BA7" s="67">
        <v>1</v>
      </c>
      <c r="BB7" s="67">
        <v>1</v>
      </c>
      <c r="BC7" s="390">
        <f>SUM(C7:BB7)</f>
        <v>48</v>
      </c>
    </row>
    <row r="8" spans="1:55" s="34" customFormat="1" ht="30" customHeight="1">
      <c r="A8" s="88">
        <v>3</v>
      </c>
      <c r="B8" s="202" t="s">
        <v>195</v>
      </c>
      <c r="C8" s="11" t="s">
        <v>117</v>
      </c>
      <c r="D8" s="12" t="s">
        <v>117</v>
      </c>
      <c r="E8" s="11" t="s">
        <v>117</v>
      </c>
      <c r="F8" s="12" t="s">
        <v>117</v>
      </c>
      <c r="G8" s="11" t="s">
        <v>117</v>
      </c>
      <c r="H8" s="12" t="s">
        <v>117</v>
      </c>
      <c r="I8" s="11" t="s">
        <v>117</v>
      </c>
      <c r="J8" s="12" t="s">
        <v>117</v>
      </c>
      <c r="K8" s="11" t="s">
        <v>117</v>
      </c>
      <c r="L8" s="12" t="s">
        <v>117</v>
      </c>
      <c r="M8" s="11" t="s">
        <v>117</v>
      </c>
      <c r="N8" s="12" t="s">
        <v>117</v>
      </c>
      <c r="O8" s="11" t="s">
        <v>117</v>
      </c>
      <c r="P8" s="12" t="s">
        <v>117</v>
      </c>
      <c r="Q8" s="11" t="s">
        <v>117</v>
      </c>
      <c r="R8" s="12" t="s">
        <v>117</v>
      </c>
      <c r="S8" s="11" t="s">
        <v>117</v>
      </c>
      <c r="T8" s="12" t="s">
        <v>117</v>
      </c>
      <c r="U8" s="11" t="s">
        <v>117</v>
      </c>
      <c r="V8" s="12" t="s">
        <v>117</v>
      </c>
      <c r="W8" s="11" t="s">
        <v>117</v>
      </c>
      <c r="X8" s="12" t="s">
        <v>117</v>
      </c>
      <c r="Y8" s="11" t="s">
        <v>117</v>
      </c>
      <c r="Z8" s="12" t="s">
        <v>117</v>
      </c>
      <c r="AA8" s="11" t="s">
        <v>117</v>
      </c>
      <c r="AB8" s="12" t="s">
        <v>117</v>
      </c>
      <c r="AC8" s="11" t="s">
        <v>117</v>
      </c>
      <c r="AD8" s="12" t="s">
        <v>117</v>
      </c>
      <c r="AE8" s="11" t="s">
        <v>117</v>
      </c>
      <c r="AF8" s="12" t="s">
        <v>117</v>
      </c>
      <c r="AG8" s="11" t="s">
        <v>117</v>
      </c>
      <c r="AH8" s="12" t="s">
        <v>117</v>
      </c>
      <c r="AI8" s="11" t="s">
        <v>117</v>
      </c>
      <c r="AJ8" s="12" t="s">
        <v>117</v>
      </c>
      <c r="AK8" s="11" t="s">
        <v>117</v>
      </c>
      <c r="AL8" s="12" t="s">
        <v>117</v>
      </c>
      <c r="AM8" s="11" t="s">
        <v>117</v>
      </c>
      <c r="AN8" s="12" t="s">
        <v>117</v>
      </c>
      <c r="AO8" s="11" t="s">
        <v>117</v>
      </c>
      <c r="AP8" s="12" t="s">
        <v>117</v>
      </c>
      <c r="AQ8" s="11" t="s">
        <v>117</v>
      </c>
      <c r="AR8" s="12" t="s">
        <v>117</v>
      </c>
      <c r="AS8" s="11" t="s">
        <v>117</v>
      </c>
      <c r="AT8" s="12" t="s">
        <v>117</v>
      </c>
      <c r="AU8" s="11" t="s">
        <v>117</v>
      </c>
      <c r="AV8" s="12" t="s">
        <v>117</v>
      </c>
      <c r="AW8" s="11" t="s">
        <v>117</v>
      </c>
      <c r="AX8" s="12">
        <v>1</v>
      </c>
      <c r="AY8" s="12">
        <v>1</v>
      </c>
      <c r="AZ8" s="12"/>
      <c r="BA8" s="67">
        <v>1</v>
      </c>
      <c r="BB8" s="67">
        <v>1</v>
      </c>
      <c r="BC8" s="390"/>
    </row>
    <row r="9" spans="1:55" s="34" customFormat="1" ht="30.75" customHeight="1">
      <c r="A9" s="88">
        <v>4</v>
      </c>
      <c r="B9" s="202" t="s">
        <v>61</v>
      </c>
      <c r="C9" s="11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61">
        <v>1</v>
      </c>
      <c r="J9" s="67">
        <v>1</v>
      </c>
      <c r="K9" s="12">
        <v>1</v>
      </c>
      <c r="L9" s="12">
        <v>1</v>
      </c>
      <c r="M9" s="9">
        <v>1</v>
      </c>
      <c r="N9" s="67">
        <v>1</v>
      </c>
      <c r="O9" s="67">
        <v>1</v>
      </c>
      <c r="P9" s="67">
        <v>1</v>
      </c>
      <c r="Q9" s="12">
        <v>1</v>
      </c>
      <c r="R9" s="12">
        <v>1</v>
      </c>
      <c r="S9" s="12">
        <v>1</v>
      </c>
      <c r="T9" s="12">
        <v>1</v>
      </c>
      <c r="U9" s="12">
        <v>1</v>
      </c>
      <c r="V9" s="12">
        <v>1</v>
      </c>
      <c r="W9" s="12"/>
      <c r="X9" s="12">
        <v>1</v>
      </c>
      <c r="Y9" s="12">
        <v>1</v>
      </c>
      <c r="Z9" s="12">
        <v>1</v>
      </c>
      <c r="AA9" s="12">
        <v>1</v>
      </c>
      <c r="AB9" s="9">
        <v>1</v>
      </c>
      <c r="AC9" s="9">
        <v>1</v>
      </c>
      <c r="AD9" s="9">
        <v>1</v>
      </c>
      <c r="AE9" s="9">
        <v>1</v>
      </c>
      <c r="AF9" s="9">
        <v>1</v>
      </c>
      <c r="AG9" s="9">
        <v>1</v>
      </c>
      <c r="AH9" s="9">
        <v>1</v>
      </c>
      <c r="AI9" s="9">
        <v>1</v>
      </c>
      <c r="AJ9" s="9">
        <v>1</v>
      </c>
      <c r="AK9" s="9">
        <v>1</v>
      </c>
      <c r="AL9" s="9">
        <v>1</v>
      </c>
      <c r="AM9" s="9">
        <v>1</v>
      </c>
      <c r="AN9" s="9">
        <v>1</v>
      </c>
      <c r="AO9" s="12">
        <v>1</v>
      </c>
      <c r="AP9" s="67">
        <v>1</v>
      </c>
      <c r="AQ9" s="67">
        <v>1</v>
      </c>
      <c r="AR9" s="67">
        <v>1</v>
      </c>
      <c r="AS9" s="9">
        <v>1</v>
      </c>
      <c r="AT9" s="9">
        <v>1</v>
      </c>
      <c r="AU9" s="9">
        <v>1</v>
      </c>
      <c r="AV9" s="9">
        <v>1</v>
      </c>
      <c r="AW9" s="9">
        <v>1</v>
      </c>
      <c r="AX9" s="12">
        <v>1</v>
      </c>
      <c r="AY9" s="12">
        <v>1</v>
      </c>
      <c r="AZ9" s="12">
        <v>1</v>
      </c>
      <c r="BA9" s="67">
        <v>1</v>
      </c>
      <c r="BB9" s="67">
        <v>1</v>
      </c>
      <c r="BC9" s="390">
        <f>SUM(C9:BB9)</f>
        <v>51</v>
      </c>
    </row>
    <row r="10" spans="1:55" s="34" customFormat="1" ht="31.5" customHeight="1">
      <c r="A10" s="88">
        <v>5</v>
      </c>
      <c r="B10" s="221" t="s">
        <v>113</v>
      </c>
      <c r="C10" s="11" t="s">
        <v>117</v>
      </c>
      <c r="D10" s="12" t="s">
        <v>117</v>
      </c>
      <c r="E10" s="12" t="s">
        <v>117</v>
      </c>
      <c r="F10" s="12"/>
      <c r="G10" s="12">
        <v>1</v>
      </c>
      <c r="H10" s="12">
        <v>1</v>
      </c>
      <c r="I10" s="161">
        <v>1</v>
      </c>
      <c r="J10" s="67">
        <v>1</v>
      </c>
      <c r="K10" s="12">
        <v>1</v>
      </c>
      <c r="L10" s="12">
        <v>1</v>
      </c>
      <c r="M10" s="9">
        <v>1</v>
      </c>
      <c r="N10" s="67">
        <v>1</v>
      </c>
      <c r="O10" s="67"/>
      <c r="P10" s="67"/>
      <c r="Q10" s="12"/>
      <c r="R10" s="12">
        <v>1</v>
      </c>
      <c r="S10" s="12">
        <v>1</v>
      </c>
      <c r="T10" s="12">
        <v>1</v>
      </c>
      <c r="U10" s="12">
        <v>1</v>
      </c>
      <c r="V10" s="12">
        <v>1</v>
      </c>
      <c r="W10" s="12">
        <v>1</v>
      </c>
      <c r="X10" s="12">
        <v>1</v>
      </c>
      <c r="Y10" s="12">
        <v>1</v>
      </c>
      <c r="Z10" s="12"/>
      <c r="AA10" s="9"/>
      <c r="AB10" s="9"/>
      <c r="AC10" s="9"/>
      <c r="AD10" s="9"/>
      <c r="AE10" s="9"/>
      <c r="AF10" s="9">
        <v>1</v>
      </c>
      <c r="AG10" s="9">
        <v>1</v>
      </c>
      <c r="AH10" s="9"/>
      <c r="AI10" s="9">
        <v>1</v>
      </c>
      <c r="AJ10" s="9"/>
      <c r="AK10" s="9"/>
      <c r="AL10" s="9"/>
      <c r="AM10" s="9"/>
      <c r="AN10" s="9">
        <v>1</v>
      </c>
      <c r="AO10" s="12">
        <v>1</v>
      </c>
      <c r="AP10" s="67">
        <v>1</v>
      </c>
      <c r="AQ10" s="67">
        <v>1</v>
      </c>
      <c r="AR10" s="67">
        <v>1</v>
      </c>
      <c r="AS10" s="9">
        <v>1</v>
      </c>
      <c r="AT10" s="9">
        <v>1</v>
      </c>
      <c r="AU10" s="9">
        <v>1</v>
      </c>
      <c r="AV10" s="9">
        <v>1</v>
      </c>
      <c r="AW10" s="9">
        <v>1</v>
      </c>
      <c r="AX10" s="12">
        <v>1</v>
      </c>
      <c r="AY10" s="12">
        <v>1</v>
      </c>
      <c r="AZ10" s="12">
        <v>1</v>
      </c>
      <c r="BA10" s="67">
        <v>1</v>
      </c>
      <c r="BB10" s="67">
        <v>1</v>
      </c>
      <c r="BC10" s="390">
        <f>SUM(F10:BB10)</f>
        <v>34</v>
      </c>
    </row>
    <row r="11" spans="1:55" s="34" customFormat="1" ht="30" customHeight="1">
      <c r="A11" s="88">
        <v>6</v>
      </c>
      <c r="B11" s="202" t="s">
        <v>114</v>
      </c>
      <c r="C11" s="11" t="s">
        <v>117</v>
      </c>
      <c r="D11" s="12" t="s">
        <v>117</v>
      </c>
      <c r="E11" s="12" t="s">
        <v>117</v>
      </c>
      <c r="F11" s="12">
        <v>1</v>
      </c>
      <c r="G11" s="12">
        <v>1</v>
      </c>
      <c r="H11" s="12">
        <v>1</v>
      </c>
      <c r="I11" s="161"/>
      <c r="J11" s="67">
        <v>1</v>
      </c>
      <c r="K11" s="12">
        <v>1</v>
      </c>
      <c r="L11" s="12"/>
      <c r="M11" s="9">
        <v>1</v>
      </c>
      <c r="N11" s="67">
        <v>1</v>
      </c>
      <c r="O11" s="67">
        <v>1</v>
      </c>
      <c r="P11" s="67">
        <v>1</v>
      </c>
      <c r="Q11" s="8">
        <v>1</v>
      </c>
      <c r="R11" s="8">
        <v>1</v>
      </c>
      <c r="S11" s="8"/>
      <c r="T11" s="8"/>
      <c r="U11" s="8"/>
      <c r="V11" s="8"/>
      <c r="W11" s="8">
        <v>1</v>
      </c>
      <c r="X11" s="8">
        <v>1</v>
      </c>
      <c r="Y11" s="8">
        <v>1</v>
      </c>
      <c r="Z11" s="8"/>
      <c r="AA11" s="9">
        <v>1</v>
      </c>
      <c r="AB11" s="9">
        <v>1</v>
      </c>
      <c r="AC11" s="9"/>
      <c r="AD11" s="9">
        <v>1</v>
      </c>
      <c r="AE11" s="9">
        <v>1</v>
      </c>
      <c r="AF11" s="9">
        <v>1</v>
      </c>
      <c r="AG11" s="9">
        <v>1</v>
      </c>
      <c r="AH11" s="9">
        <v>1</v>
      </c>
      <c r="AI11" s="9"/>
      <c r="AJ11" s="9">
        <v>1</v>
      </c>
      <c r="AK11" s="9">
        <v>1</v>
      </c>
      <c r="AL11" s="9">
        <v>1</v>
      </c>
      <c r="AM11" s="9">
        <v>1</v>
      </c>
      <c r="AN11" s="9">
        <v>1</v>
      </c>
      <c r="AO11" s="12"/>
      <c r="AP11" s="67"/>
      <c r="AQ11" s="67">
        <v>1</v>
      </c>
      <c r="AR11" s="67">
        <v>1</v>
      </c>
      <c r="AS11" s="9">
        <v>1</v>
      </c>
      <c r="AT11" s="9"/>
      <c r="AU11" s="9"/>
      <c r="AV11" s="9">
        <v>1</v>
      </c>
      <c r="AW11" s="9">
        <v>1</v>
      </c>
      <c r="AX11" s="12"/>
      <c r="AY11" s="12">
        <v>1</v>
      </c>
      <c r="AZ11" s="12">
        <v>1</v>
      </c>
      <c r="BA11" s="67">
        <v>1</v>
      </c>
      <c r="BB11" s="67"/>
      <c r="BC11" s="390">
        <f>SUM(F11:AX11)</f>
        <v>31</v>
      </c>
    </row>
    <row r="12" spans="1:55" s="34" customFormat="1" ht="35.25" customHeight="1">
      <c r="A12" s="88">
        <v>7</v>
      </c>
      <c r="B12" s="202" t="s">
        <v>119</v>
      </c>
      <c r="C12" s="11" t="s">
        <v>117</v>
      </c>
      <c r="D12" s="12" t="s">
        <v>117</v>
      </c>
      <c r="E12" s="12" t="s">
        <v>117</v>
      </c>
      <c r="F12" s="12" t="s">
        <v>117</v>
      </c>
      <c r="G12" s="12">
        <v>1</v>
      </c>
      <c r="H12" s="12">
        <v>1</v>
      </c>
      <c r="I12" s="161"/>
      <c r="J12" s="67">
        <v>1</v>
      </c>
      <c r="K12" s="12">
        <v>1</v>
      </c>
      <c r="L12" s="12">
        <v>1</v>
      </c>
      <c r="M12" s="9">
        <v>1</v>
      </c>
      <c r="N12" s="67">
        <v>1</v>
      </c>
      <c r="O12" s="67">
        <v>1</v>
      </c>
      <c r="P12" s="67">
        <v>1</v>
      </c>
      <c r="Q12" s="12">
        <v>1</v>
      </c>
      <c r="R12" s="12">
        <v>1</v>
      </c>
      <c r="S12" s="12"/>
      <c r="T12" s="12">
        <v>1</v>
      </c>
      <c r="U12" s="12">
        <v>1</v>
      </c>
      <c r="V12" s="12">
        <v>1</v>
      </c>
      <c r="W12" s="12">
        <v>1</v>
      </c>
      <c r="X12" s="12">
        <v>1</v>
      </c>
      <c r="Y12" s="12">
        <v>1</v>
      </c>
      <c r="Z12" s="12"/>
      <c r="AA12" s="9">
        <v>1</v>
      </c>
      <c r="AB12" s="9">
        <v>1</v>
      </c>
      <c r="AC12" s="9"/>
      <c r="AD12" s="9">
        <v>1</v>
      </c>
      <c r="AE12" s="9">
        <v>1</v>
      </c>
      <c r="AF12" s="9">
        <v>1</v>
      </c>
      <c r="AG12" s="9">
        <v>1</v>
      </c>
      <c r="AH12" s="9">
        <v>1</v>
      </c>
      <c r="AI12" s="9">
        <v>1</v>
      </c>
      <c r="AJ12" s="9"/>
      <c r="AK12" s="9">
        <v>1</v>
      </c>
      <c r="AL12" s="9">
        <v>1</v>
      </c>
      <c r="AM12" s="9">
        <v>1</v>
      </c>
      <c r="AN12" s="9">
        <v>1</v>
      </c>
      <c r="AO12" s="12">
        <v>1</v>
      </c>
      <c r="AP12" s="67">
        <v>1</v>
      </c>
      <c r="AQ12" s="67">
        <v>1</v>
      </c>
      <c r="AR12" s="67">
        <v>1</v>
      </c>
      <c r="AS12" s="9"/>
      <c r="AT12" s="9">
        <v>1</v>
      </c>
      <c r="AU12" s="9">
        <v>1</v>
      </c>
      <c r="AV12" s="9">
        <v>1</v>
      </c>
      <c r="AW12" s="9">
        <v>1</v>
      </c>
      <c r="AX12" s="12"/>
      <c r="AY12" s="12">
        <v>1</v>
      </c>
      <c r="AZ12" s="12">
        <v>1</v>
      </c>
      <c r="BA12" s="67"/>
      <c r="BB12" s="67">
        <v>1</v>
      </c>
      <c r="BC12" s="390">
        <f>SUM(G12:AZ12)</f>
        <v>39</v>
      </c>
    </row>
    <row r="13" spans="1:55" s="34" customFormat="1" ht="27" customHeight="1" thickBot="1">
      <c r="A13" s="88">
        <v>8</v>
      </c>
      <c r="B13" s="216" t="s">
        <v>120</v>
      </c>
      <c r="C13" s="11" t="s">
        <v>117</v>
      </c>
      <c r="D13" s="12" t="s">
        <v>117</v>
      </c>
      <c r="E13" s="12" t="s">
        <v>117</v>
      </c>
      <c r="F13" s="12" t="s">
        <v>117</v>
      </c>
      <c r="G13" s="12">
        <v>1</v>
      </c>
      <c r="H13" s="12">
        <v>1</v>
      </c>
      <c r="I13" s="161">
        <v>1</v>
      </c>
      <c r="J13" s="67">
        <v>1</v>
      </c>
      <c r="K13" s="12">
        <v>1</v>
      </c>
      <c r="L13" s="12">
        <v>1</v>
      </c>
      <c r="M13" s="9">
        <v>1</v>
      </c>
      <c r="N13" s="67">
        <v>1</v>
      </c>
      <c r="O13" s="67">
        <v>1</v>
      </c>
      <c r="P13" s="67">
        <v>1</v>
      </c>
      <c r="Q13" s="12">
        <v>1</v>
      </c>
      <c r="R13" s="12">
        <v>1</v>
      </c>
      <c r="S13" s="12">
        <v>1</v>
      </c>
      <c r="T13" s="12">
        <v>1</v>
      </c>
      <c r="U13" s="12">
        <v>1</v>
      </c>
      <c r="V13" s="12">
        <v>1</v>
      </c>
      <c r="W13" s="12">
        <v>1</v>
      </c>
      <c r="X13" s="12">
        <v>1</v>
      </c>
      <c r="Y13" s="12">
        <v>1</v>
      </c>
      <c r="Z13" s="12">
        <v>1</v>
      </c>
      <c r="AA13" s="9">
        <v>1</v>
      </c>
      <c r="AB13" s="9">
        <v>1</v>
      </c>
      <c r="AC13" s="9">
        <v>1</v>
      </c>
      <c r="AD13" s="9">
        <v>1</v>
      </c>
      <c r="AE13" s="9">
        <v>1</v>
      </c>
      <c r="AF13" s="9">
        <v>1</v>
      </c>
      <c r="AG13" s="9">
        <v>1</v>
      </c>
      <c r="AH13" s="9">
        <v>1</v>
      </c>
      <c r="AI13" s="9">
        <v>1</v>
      </c>
      <c r="AJ13" s="9">
        <v>1</v>
      </c>
      <c r="AK13" s="9">
        <v>1</v>
      </c>
      <c r="AL13" s="9">
        <v>1</v>
      </c>
      <c r="AM13" s="9">
        <v>1</v>
      </c>
      <c r="AN13" s="9">
        <v>1</v>
      </c>
      <c r="AO13" s="12">
        <v>1</v>
      </c>
      <c r="AP13" s="67">
        <v>1</v>
      </c>
      <c r="AQ13" s="67">
        <v>1</v>
      </c>
      <c r="AR13" s="67">
        <v>1</v>
      </c>
      <c r="AS13" s="9">
        <v>1</v>
      </c>
      <c r="AT13" s="9">
        <v>1</v>
      </c>
      <c r="AU13" s="9">
        <v>1</v>
      </c>
      <c r="AV13" s="9">
        <v>1</v>
      </c>
      <c r="AW13" s="9">
        <v>1</v>
      </c>
      <c r="AX13" s="12">
        <v>1</v>
      </c>
      <c r="AY13" s="12">
        <v>1</v>
      </c>
      <c r="AZ13" s="12"/>
      <c r="BA13" s="67">
        <v>1</v>
      </c>
      <c r="BB13" s="325">
        <v>1</v>
      </c>
      <c r="BC13" s="391">
        <f>SUM(G13:AY13)</f>
        <v>45</v>
      </c>
    </row>
    <row r="14" spans="1:55" s="34" customFormat="1" ht="27" customHeight="1" hidden="1" thickBot="1">
      <c r="A14" s="170">
        <v>9</v>
      </c>
      <c r="B14" s="217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9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8"/>
      <c r="BA14" s="58"/>
      <c r="BB14" s="58"/>
      <c r="BC14" s="388">
        <f>SUM(C14:BA14)</f>
        <v>0</v>
      </c>
    </row>
    <row r="15" spans="1:55" ht="16.5" hidden="1" thickBot="1">
      <c r="A15" s="410"/>
      <c r="B15" s="411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>
        <f>SUM(AX6:AX14)</f>
        <v>6</v>
      </c>
      <c r="AY15" s="64"/>
      <c r="AZ15" s="60"/>
      <c r="BA15" s="302">
        <f>SUM(BA6:BA14)</f>
        <v>7</v>
      </c>
      <c r="BB15" s="302"/>
      <c r="BC15" s="83"/>
    </row>
    <row r="17" ht="13.5" thickBot="1"/>
    <row r="18" spans="1:55" s="34" customFormat="1" ht="80.25" customHeight="1" thickBot="1">
      <c r="A18" s="88">
        <v>7</v>
      </c>
      <c r="B18" s="202" t="s">
        <v>196</v>
      </c>
      <c r="C18" s="11" t="s">
        <v>117</v>
      </c>
      <c r="D18" s="12" t="s">
        <v>117</v>
      </c>
      <c r="E18" s="12" t="s">
        <v>117</v>
      </c>
      <c r="F18" s="12" t="s">
        <v>117</v>
      </c>
      <c r="G18" s="12">
        <v>1</v>
      </c>
      <c r="H18" s="12"/>
      <c r="I18" s="161"/>
      <c r="J18" s="67">
        <v>1</v>
      </c>
      <c r="K18" s="12"/>
      <c r="L18" s="12">
        <v>1</v>
      </c>
      <c r="M18" s="9">
        <v>1</v>
      </c>
      <c r="N18" s="67"/>
      <c r="O18" s="67">
        <v>1</v>
      </c>
      <c r="P18" s="67"/>
      <c r="Q18" s="12"/>
      <c r="R18" s="12">
        <v>1</v>
      </c>
      <c r="S18" s="12">
        <v>1</v>
      </c>
      <c r="T18" s="12">
        <v>1</v>
      </c>
      <c r="U18" s="12">
        <v>1</v>
      </c>
      <c r="V18" s="12">
        <v>1</v>
      </c>
      <c r="W18" s="12">
        <v>1</v>
      </c>
      <c r="X18" s="12">
        <v>1</v>
      </c>
      <c r="Y18" s="12"/>
      <c r="Z18" s="12">
        <v>1</v>
      </c>
      <c r="AA18" s="9">
        <v>1</v>
      </c>
      <c r="AB18" s="9">
        <v>1</v>
      </c>
      <c r="AC18" s="9">
        <v>1</v>
      </c>
      <c r="AD18" s="9"/>
      <c r="AE18" s="345">
        <v>1</v>
      </c>
      <c r="AF18" s="346"/>
      <c r="AG18" s="346"/>
      <c r="AH18" s="346"/>
      <c r="AI18" s="346">
        <v>1</v>
      </c>
      <c r="AJ18" s="346">
        <v>1</v>
      </c>
      <c r="AK18" s="346">
        <v>1</v>
      </c>
      <c r="AL18" s="346"/>
      <c r="AM18" s="346"/>
      <c r="AN18" s="346"/>
      <c r="AO18" s="347">
        <v>1</v>
      </c>
      <c r="AP18" s="348">
        <v>1</v>
      </c>
      <c r="AQ18" s="348"/>
      <c r="AR18" s="348"/>
      <c r="AS18" s="346"/>
      <c r="AT18" s="346"/>
      <c r="AU18" s="346"/>
      <c r="AV18" s="346"/>
      <c r="AW18" s="346"/>
      <c r="AX18" s="346" t="s">
        <v>117</v>
      </c>
      <c r="AY18" s="346" t="s">
        <v>117</v>
      </c>
      <c r="AZ18" s="346" t="s">
        <v>117</v>
      </c>
      <c r="BA18" s="349"/>
      <c r="BB18" s="386"/>
      <c r="BC18" s="303">
        <f>SUM(G18:BA18)</f>
        <v>22</v>
      </c>
    </row>
  </sheetData>
  <sheetProtection/>
  <mergeCells count="5">
    <mergeCell ref="A15:B15"/>
    <mergeCell ref="D3:N3"/>
    <mergeCell ref="A4:A5"/>
    <mergeCell ref="B4:B5"/>
    <mergeCell ref="A2:B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&amp;C&amp;"Arial Cyr,напівжирний"&amp;12ПОСТІЙНА КОМІСІЯ З ЕКОНОМІЧНИХ ПИТАНЬ ТА КОМУНАЛЬНОЇ ВЛАСНОСТІ</oddHeader>
    <oddFooter>&amp;L&amp;D&amp;R&amp;P 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2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Y11" sqref="Y11"/>
    </sheetView>
  </sheetViews>
  <sheetFormatPr defaultColWidth="9.00390625" defaultRowHeight="12.75"/>
  <cols>
    <col min="1" max="1" width="5.375" style="0" customWidth="1"/>
    <col min="2" max="2" width="41.25390625" style="0" customWidth="1"/>
    <col min="3" max="6" width="9.125" style="0" customWidth="1"/>
    <col min="7" max="31" width="8.875" style="0" customWidth="1"/>
    <col min="32" max="32" width="8.625" style="0" customWidth="1"/>
    <col min="33" max="33" width="13.25390625" style="0" customWidth="1"/>
    <col min="34" max="34" width="7.875" style="0" customWidth="1"/>
    <col min="35" max="35" width="10.375" style="0" customWidth="1"/>
    <col min="36" max="36" width="11.625" style="0" customWidth="1"/>
  </cols>
  <sheetData>
    <row r="1" spans="1:2" ht="12.75">
      <c r="A1" s="422" t="s">
        <v>161</v>
      </c>
      <c r="B1" s="422"/>
    </row>
    <row r="2" spans="1:36" ht="59.25" customHeight="1" thickBot="1">
      <c r="A2" s="423"/>
      <c r="B2" s="423"/>
      <c r="C2" s="370"/>
      <c r="D2" s="370"/>
      <c r="E2" s="370"/>
      <c r="F2" s="370"/>
      <c r="G2" s="370"/>
      <c r="H2" s="370"/>
      <c r="I2" s="370"/>
      <c r="J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7"/>
    </row>
    <row r="3" spans="1:36" s="6" customFormat="1" ht="18.75" customHeight="1">
      <c r="A3" s="419" t="s">
        <v>0</v>
      </c>
      <c r="B3" s="419" t="s">
        <v>2</v>
      </c>
      <c r="C3" s="372">
        <v>44175</v>
      </c>
      <c r="D3" s="372">
        <v>44188</v>
      </c>
      <c r="E3" s="372">
        <v>44258</v>
      </c>
      <c r="F3" s="372">
        <v>44342</v>
      </c>
      <c r="G3" s="372">
        <v>44342</v>
      </c>
      <c r="H3" s="372">
        <v>44383</v>
      </c>
      <c r="I3" s="372">
        <v>44419</v>
      </c>
      <c r="J3" s="372">
        <v>44501</v>
      </c>
      <c r="K3" s="372">
        <v>44539</v>
      </c>
      <c r="L3" s="372">
        <v>44551</v>
      </c>
      <c r="M3" s="372">
        <v>44551</v>
      </c>
      <c r="N3" s="372">
        <v>44609</v>
      </c>
      <c r="O3" s="372">
        <v>44777</v>
      </c>
      <c r="P3" s="372">
        <v>44861</v>
      </c>
      <c r="Q3" s="372">
        <v>44911</v>
      </c>
      <c r="R3" s="372">
        <v>44946</v>
      </c>
      <c r="S3" s="372">
        <v>44994</v>
      </c>
      <c r="T3" s="372">
        <v>45093</v>
      </c>
      <c r="U3" s="372">
        <v>45182</v>
      </c>
      <c r="V3" s="372">
        <v>45272</v>
      </c>
      <c r="W3" s="105">
        <v>45330</v>
      </c>
      <c r="X3" s="105">
        <v>45399</v>
      </c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229"/>
      <c r="AJ3" s="74" t="s">
        <v>9</v>
      </c>
    </row>
    <row r="4" spans="1:36" ht="21" customHeight="1" thickBot="1">
      <c r="A4" s="419"/>
      <c r="B4" s="419"/>
      <c r="C4" s="368">
        <v>1</v>
      </c>
      <c r="D4" s="368">
        <v>1</v>
      </c>
      <c r="E4" s="368">
        <v>1</v>
      </c>
      <c r="F4" s="368">
        <v>1</v>
      </c>
      <c r="G4" s="368">
        <v>1</v>
      </c>
      <c r="H4" s="368">
        <v>1</v>
      </c>
      <c r="I4" s="368">
        <v>1</v>
      </c>
      <c r="J4" s="368">
        <v>1</v>
      </c>
      <c r="K4" s="368">
        <v>1</v>
      </c>
      <c r="L4" s="368">
        <v>1</v>
      </c>
      <c r="M4" s="368">
        <v>1</v>
      </c>
      <c r="N4" s="368">
        <v>1</v>
      </c>
      <c r="O4" s="368">
        <v>1</v>
      </c>
      <c r="P4" s="368">
        <v>1</v>
      </c>
      <c r="Q4" s="368">
        <v>1</v>
      </c>
      <c r="R4" s="368">
        <v>1</v>
      </c>
      <c r="S4" s="368">
        <v>1</v>
      </c>
      <c r="T4" s="368">
        <v>1</v>
      </c>
      <c r="U4" s="368">
        <v>1</v>
      </c>
      <c r="V4" s="368">
        <v>1</v>
      </c>
      <c r="W4" s="4">
        <v>1</v>
      </c>
      <c r="X4" s="4">
        <v>1</v>
      </c>
      <c r="Y4" s="4"/>
      <c r="Z4" s="4"/>
      <c r="AA4" s="4"/>
      <c r="AB4" s="4"/>
      <c r="AC4" s="4"/>
      <c r="AD4" s="4"/>
      <c r="AE4" s="4"/>
      <c r="AF4" s="4"/>
      <c r="AG4" s="4"/>
      <c r="AH4" s="4"/>
      <c r="AI4" s="5"/>
      <c r="AJ4" s="199">
        <f aca="true" t="shared" si="0" ref="AJ4:AJ16">SUM(C4:AI4)</f>
        <v>22</v>
      </c>
    </row>
    <row r="5" spans="1:36" s="59" customFormat="1" ht="27.75" customHeight="1">
      <c r="A5" s="51">
        <v>1</v>
      </c>
      <c r="B5" s="280" t="s">
        <v>95</v>
      </c>
      <c r="C5" s="66">
        <v>1</v>
      </c>
      <c r="D5" s="66">
        <v>1</v>
      </c>
      <c r="E5" s="66">
        <v>1</v>
      </c>
      <c r="F5" s="66">
        <v>1</v>
      </c>
      <c r="G5" s="66">
        <v>1</v>
      </c>
      <c r="H5" s="66">
        <v>1</v>
      </c>
      <c r="I5" s="66">
        <v>1</v>
      </c>
      <c r="J5" s="66">
        <v>1</v>
      </c>
      <c r="K5" s="66"/>
      <c r="L5" s="66"/>
      <c r="M5" s="66"/>
      <c r="N5" s="66"/>
      <c r="O5" s="66">
        <v>1</v>
      </c>
      <c r="P5" s="66">
        <v>1</v>
      </c>
      <c r="Q5" s="66"/>
      <c r="R5" s="66">
        <v>1</v>
      </c>
      <c r="S5" s="66">
        <v>1</v>
      </c>
      <c r="T5" s="66">
        <v>1</v>
      </c>
      <c r="U5" s="66">
        <v>1</v>
      </c>
      <c r="V5" s="66"/>
      <c r="W5" s="76">
        <v>1</v>
      </c>
      <c r="X5" s="76">
        <v>1</v>
      </c>
      <c r="Y5" s="76"/>
      <c r="Z5" s="76"/>
      <c r="AA5" s="76"/>
      <c r="AB5" s="76"/>
      <c r="AC5" s="96"/>
      <c r="AD5" s="96"/>
      <c r="AE5" s="96"/>
      <c r="AF5" s="96"/>
      <c r="AG5" s="96"/>
      <c r="AH5" s="96"/>
      <c r="AI5" s="96"/>
      <c r="AJ5" s="199">
        <f t="shared" si="0"/>
        <v>16</v>
      </c>
    </row>
    <row r="6" spans="1:36" s="59" customFormat="1" ht="27.75" customHeight="1">
      <c r="A6" s="51">
        <v>2</v>
      </c>
      <c r="B6" s="373" t="s">
        <v>162</v>
      </c>
      <c r="C6" s="66" t="s">
        <v>117</v>
      </c>
      <c r="D6" s="66" t="s">
        <v>117</v>
      </c>
      <c r="E6" s="66" t="s">
        <v>117</v>
      </c>
      <c r="F6" s="66" t="s">
        <v>117</v>
      </c>
      <c r="G6" s="66" t="s">
        <v>117</v>
      </c>
      <c r="H6" s="66" t="s">
        <v>117</v>
      </c>
      <c r="I6" s="66" t="s">
        <v>117</v>
      </c>
      <c r="J6" s="66" t="s">
        <v>117</v>
      </c>
      <c r="K6" s="66" t="s">
        <v>117</v>
      </c>
      <c r="L6" s="66" t="s">
        <v>117</v>
      </c>
      <c r="M6" s="66" t="s">
        <v>117</v>
      </c>
      <c r="N6" s="66" t="s">
        <v>117</v>
      </c>
      <c r="O6" s="66" t="s">
        <v>117</v>
      </c>
      <c r="P6" s="66"/>
      <c r="Q6" s="66">
        <v>1</v>
      </c>
      <c r="R6" s="66">
        <v>1</v>
      </c>
      <c r="S6" s="66">
        <v>1</v>
      </c>
      <c r="T6" s="66"/>
      <c r="U6" s="66">
        <v>1</v>
      </c>
      <c r="V6" s="66"/>
      <c r="W6" s="76">
        <v>1</v>
      </c>
      <c r="X6" s="76">
        <v>1</v>
      </c>
      <c r="Y6" s="76"/>
      <c r="Z6" s="76"/>
      <c r="AA6" s="76"/>
      <c r="AB6" s="76"/>
      <c r="AC6" s="96"/>
      <c r="AD6" s="96"/>
      <c r="AE6" s="96"/>
      <c r="AF6" s="96"/>
      <c r="AG6" s="96"/>
      <c r="AH6" s="96"/>
      <c r="AI6" s="96"/>
      <c r="AJ6" s="199">
        <f t="shared" si="0"/>
        <v>6</v>
      </c>
    </row>
    <row r="7" spans="1:36" s="10" customFormat="1" ht="38.25" customHeight="1">
      <c r="A7" s="51">
        <v>3</v>
      </c>
      <c r="B7" s="285" t="s">
        <v>163</v>
      </c>
      <c r="C7" s="12" t="s">
        <v>117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>
        <v>1</v>
      </c>
      <c r="K7" s="12">
        <v>1</v>
      </c>
      <c r="L7" s="12">
        <v>1</v>
      </c>
      <c r="M7" s="12">
        <v>1</v>
      </c>
      <c r="N7" s="12">
        <v>1</v>
      </c>
      <c r="O7" s="12">
        <v>1</v>
      </c>
      <c r="P7" s="12">
        <v>1</v>
      </c>
      <c r="Q7" s="12">
        <v>1</v>
      </c>
      <c r="R7" s="12">
        <v>1</v>
      </c>
      <c r="S7" s="12">
        <v>1</v>
      </c>
      <c r="T7" s="12">
        <v>1</v>
      </c>
      <c r="U7" s="12">
        <v>1</v>
      </c>
      <c r="V7" s="12">
        <v>1</v>
      </c>
      <c r="W7" s="12">
        <v>1</v>
      </c>
      <c r="X7" s="12">
        <v>1</v>
      </c>
      <c r="Y7" s="12"/>
      <c r="Z7" s="12"/>
      <c r="AA7" s="12"/>
      <c r="AB7" s="12"/>
      <c r="AC7" s="13"/>
      <c r="AD7" s="13"/>
      <c r="AE7" s="13"/>
      <c r="AF7" s="13"/>
      <c r="AG7" s="13"/>
      <c r="AH7" s="13"/>
      <c r="AI7" s="13"/>
      <c r="AJ7" s="199">
        <f t="shared" si="0"/>
        <v>21</v>
      </c>
    </row>
    <row r="8" spans="1:36" s="10" customFormat="1" ht="27.75" customHeight="1">
      <c r="A8" s="51">
        <v>4</v>
      </c>
      <c r="B8" s="90" t="s">
        <v>16</v>
      </c>
      <c r="C8" s="66" t="s">
        <v>117</v>
      </c>
      <c r="D8" s="66" t="s">
        <v>117</v>
      </c>
      <c r="E8" s="66" t="s">
        <v>117</v>
      </c>
      <c r="F8" s="66" t="s">
        <v>117</v>
      </c>
      <c r="G8" s="66" t="s">
        <v>117</v>
      </c>
      <c r="H8" s="66" t="s">
        <v>117</v>
      </c>
      <c r="I8" s="66" t="s">
        <v>117</v>
      </c>
      <c r="J8" s="66" t="s">
        <v>117</v>
      </c>
      <c r="K8" s="66" t="s">
        <v>117</v>
      </c>
      <c r="L8" s="66" t="s">
        <v>117</v>
      </c>
      <c r="M8" s="66" t="s">
        <v>117</v>
      </c>
      <c r="N8" s="66" t="s">
        <v>117</v>
      </c>
      <c r="O8" s="66" t="s">
        <v>117</v>
      </c>
      <c r="P8" s="12"/>
      <c r="Q8" s="12"/>
      <c r="R8" s="12">
        <v>1</v>
      </c>
      <c r="S8" s="12"/>
      <c r="T8" s="12"/>
      <c r="U8" s="12">
        <v>1</v>
      </c>
      <c r="V8" s="12">
        <v>1</v>
      </c>
      <c r="W8" s="12"/>
      <c r="X8" s="12"/>
      <c r="Y8" s="12"/>
      <c r="Z8" s="12"/>
      <c r="AA8" s="12"/>
      <c r="AB8" s="12"/>
      <c r="AC8" s="13"/>
      <c r="AD8" s="13"/>
      <c r="AE8" s="13"/>
      <c r="AF8" s="13"/>
      <c r="AG8" s="13"/>
      <c r="AH8" s="13"/>
      <c r="AI8" s="13"/>
      <c r="AJ8" s="199">
        <f t="shared" si="0"/>
        <v>3</v>
      </c>
    </row>
    <row r="9" spans="1:36" s="10" customFormat="1" ht="33" customHeight="1">
      <c r="A9" s="51">
        <v>5</v>
      </c>
      <c r="B9" s="90" t="s">
        <v>17</v>
      </c>
      <c r="C9" s="66" t="s">
        <v>117</v>
      </c>
      <c r="D9" s="66" t="s">
        <v>117</v>
      </c>
      <c r="E9" s="66" t="s">
        <v>117</v>
      </c>
      <c r="F9" s="66" t="s">
        <v>117</v>
      </c>
      <c r="G9" s="66" t="s">
        <v>117</v>
      </c>
      <c r="H9" s="66" t="s">
        <v>117</v>
      </c>
      <c r="I9" s="66" t="s">
        <v>117</v>
      </c>
      <c r="J9" s="66" t="s">
        <v>117</v>
      </c>
      <c r="K9" s="66" t="s">
        <v>117</v>
      </c>
      <c r="L9" s="66" t="s">
        <v>117</v>
      </c>
      <c r="M9" s="66" t="s">
        <v>117</v>
      </c>
      <c r="N9" s="66" t="s">
        <v>117</v>
      </c>
      <c r="O9" s="66" t="s">
        <v>117</v>
      </c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3"/>
      <c r="AD9" s="13"/>
      <c r="AE9" s="13"/>
      <c r="AF9" s="13"/>
      <c r="AG9" s="13"/>
      <c r="AH9" s="13"/>
      <c r="AI9" s="13"/>
      <c r="AJ9" s="199">
        <f t="shared" si="0"/>
        <v>0</v>
      </c>
    </row>
    <row r="10" spans="1:36" s="10" customFormat="1" ht="32.25" customHeight="1">
      <c r="A10" s="51">
        <v>6</v>
      </c>
      <c r="B10" s="90" t="s">
        <v>46</v>
      </c>
      <c r="C10" s="66" t="s">
        <v>117</v>
      </c>
      <c r="D10" s="66" t="s">
        <v>117</v>
      </c>
      <c r="E10" s="66" t="s">
        <v>117</v>
      </c>
      <c r="F10" s="66" t="s">
        <v>117</v>
      </c>
      <c r="G10" s="66" t="s">
        <v>117</v>
      </c>
      <c r="H10" s="66" t="s">
        <v>117</v>
      </c>
      <c r="I10" s="66" t="s">
        <v>117</v>
      </c>
      <c r="J10" s="66" t="s">
        <v>117</v>
      </c>
      <c r="K10" s="66" t="s">
        <v>117</v>
      </c>
      <c r="L10" s="66" t="s">
        <v>117</v>
      </c>
      <c r="M10" s="66" t="s">
        <v>117</v>
      </c>
      <c r="N10" s="66" t="s">
        <v>117</v>
      </c>
      <c r="O10" s="66" t="s">
        <v>117</v>
      </c>
      <c r="P10" s="12"/>
      <c r="Q10" s="12"/>
      <c r="R10" s="12"/>
      <c r="S10" s="12">
        <v>1</v>
      </c>
      <c r="T10" s="12">
        <v>1</v>
      </c>
      <c r="U10" s="12">
        <v>1</v>
      </c>
      <c r="V10" s="12">
        <v>1</v>
      </c>
      <c r="W10" s="12">
        <v>1</v>
      </c>
      <c r="X10" s="12">
        <v>1</v>
      </c>
      <c r="Y10" s="12"/>
      <c r="Z10" s="12"/>
      <c r="AA10" s="12"/>
      <c r="AB10" s="12"/>
      <c r="AC10" s="13"/>
      <c r="AD10" s="13"/>
      <c r="AE10" s="13"/>
      <c r="AF10" s="13"/>
      <c r="AG10" s="13"/>
      <c r="AH10" s="13"/>
      <c r="AI10" s="13"/>
      <c r="AJ10" s="199">
        <f t="shared" si="0"/>
        <v>6</v>
      </c>
    </row>
    <row r="11" spans="1:36" s="59" customFormat="1" ht="27.75" customHeight="1">
      <c r="A11" s="51">
        <v>7</v>
      </c>
      <c r="B11" s="90" t="s">
        <v>43</v>
      </c>
      <c r="C11" s="66">
        <v>1</v>
      </c>
      <c r="D11" s="66">
        <v>1</v>
      </c>
      <c r="E11" s="66">
        <v>1</v>
      </c>
      <c r="F11" s="66"/>
      <c r="G11" s="66"/>
      <c r="H11" s="66">
        <v>1</v>
      </c>
      <c r="I11" s="66">
        <v>1</v>
      </c>
      <c r="J11" s="66">
        <v>1</v>
      </c>
      <c r="K11" s="66">
        <v>1</v>
      </c>
      <c r="L11" s="66">
        <v>1</v>
      </c>
      <c r="M11" s="66">
        <v>1</v>
      </c>
      <c r="N11" s="66">
        <v>1</v>
      </c>
      <c r="O11" s="66"/>
      <c r="P11" s="66">
        <v>1</v>
      </c>
      <c r="Q11" s="66">
        <v>1</v>
      </c>
      <c r="R11" s="66">
        <v>1</v>
      </c>
      <c r="S11" s="66">
        <v>1</v>
      </c>
      <c r="T11" s="66">
        <v>1</v>
      </c>
      <c r="U11" s="66"/>
      <c r="V11" s="66">
        <v>1</v>
      </c>
      <c r="W11" s="66">
        <v>1</v>
      </c>
      <c r="X11" s="66"/>
      <c r="Y11" s="66"/>
      <c r="Z11" s="66"/>
      <c r="AA11" s="66"/>
      <c r="AB11" s="66"/>
      <c r="AC11" s="97"/>
      <c r="AD11" s="97"/>
      <c r="AE11" s="97"/>
      <c r="AF11" s="97"/>
      <c r="AG11" s="97"/>
      <c r="AH11" s="97"/>
      <c r="AI11" s="97"/>
      <c r="AJ11" s="199">
        <f t="shared" si="0"/>
        <v>17</v>
      </c>
    </row>
    <row r="12" spans="1:36" s="59" customFormat="1" ht="27.75" customHeight="1">
      <c r="A12" s="51">
        <f>A11+1</f>
        <v>8</v>
      </c>
      <c r="B12" s="90" t="s">
        <v>45</v>
      </c>
      <c r="C12" s="66">
        <v>1</v>
      </c>
      <c r="D12" s="66">
        <v>1</v>
      </c>
      <c r="E12" s="66">
        <v>1</v>
      </c>
      <c r="F12" s="66">
        <v>1</v>
      </c>
      <c r="G12" s="66">
        <v>1</v>
      </c>
      <c r="H12" s="66">
        <v>1</v>
      </c>
      <c r="I12" s="66">
        <v>1</v>
      </c>
      <c r="J12" s="66">
        <v>1</v>
      </c>
      <c r="K12" s="66">
        <v>1</v>
      </c>
      <c r="L12" s="66">
        <v>1</v>
      </c>
      <c r="M12" s="66">
        <v>1</v>
      </c>
      <c r="N12" s="66">
        <v>1</v>
      </c>
      <c r="O12" s="66">
        <v>1</v>
      </c>
      <c r="P12" s="66">
        <v>1</v>
      </c>
      <c r="Q12" s="66">
        <v>1</v>
      </c>
      <c r="R12" s="66">
        <v>1</v>
      </c>
      <c r="S12" s="66"/>
      <c r="T12" s="66">
        <v>1</v>
      </c>
      <c r="U12" s="66">
        <v>1</v>
      </c>
      <c r="V12" s="66"/>
      <c r="W12" s="66">
        <v>1</v>
      </c>
      <c r="X12" s="66">
        <v>1</v>
      </c>
      <c r="Y12" s="66"/>
      <c r="Z12" s="66"/>
      <c r="AA12" s="66"/>
      <c r="AB12" s="66"/>
      <c r="AC12" s="97"/>
      <c r="AD12" s="97"/>
      <c r="AE12" s="97"/>
      <c r="AF12" s="97"/>
      <c r="AG12" s="97"/>
      <c r="AH12" s="97"/>
      <c r="AI12" s="97"/>
      <c r="AJ12" s="199">
        <f t="shared" si="0"/>
        <v>20</v>
      </c>
    </row>
    <row r="13" spans="1:36" s="59" customFormat="1" ht="27.75" customHeight="1">
      <c r="A13" s="51">
        <v>9</v>
      </c>
      <c r="B13" s="90" t="s">
        <v>149</v>
      </c>
      <c r="C13" s="66" t="s">
        <v>117</v>
      </c>
      <c r="D13" s="66" t="s">
        <v>117</v>
      </c>
      <c r="E13" s="66" t="s">
        <v>117</v>
      </c>
      <c r="F13" s="66" t="s">
        <v>117</v>
      </c>
      <c r="G13" s="66" t="s">
        <v>117</v>
      </c>
      <c r="H13" s="66" t="s">
        <v>117</v>
      </c>
      <c r="I13" s="66" t="s">
        <v>117</v>
      </c>
      <c r="J13" s="66" t="s">
        <v>117</v>
      </c>
      <c r="K13" s="66" t="s">
        <v>117</v>
      </c>
      <c r="L13" s="66" t="s">
        <v>117</v>
      </c>
      <c r="M13" s="66" t="s">
        <v>117</v>
      </c>
      <c r="N13" s="66" t="s">
        <v>117</v>
      </c>
      <c r="O13" s="66" t="s">
        <v>117</v>
      </c>
      <c r="P13" s="66"/>
      <c r="Q13" s="66">
        <v>1</v>
      </c>
      <c r="R13" s="66">
        <v>1</v>
      </c>
      <c r="S13" s="66">
        <v>1</v>
      </c>
      <c r="T13" s="66">
        <v>1</v>
      </c>
      <c r="U13" s="66"/>
      <c r="V13" s="66">
        <v>1</v>
      </c>
      <c r="W13" s="66">
        <v>1</v>
      </c>
      <c r="X13" s="66">
        <v>1</v>
      </c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350">
        <f t="shared" si="0"/>
        <v>7</v>
      </c>
    </row>
    <row r="14" spans="1:36" ht="24.75" customHeight="1">
      <c r="A14" s="51">
        <v>10</v>
      </c>
      <c r="B14" s="90" t="s">
        <v>54</v>
      </c>
      <c r="C14" s="66" t="s">
        <v>117</v>
      </c>
      <c r="D14" s="66" t="s">
        <v>117</v>
      </c>
      <c r="E14" s="66" t="s">
        <v>117</v>
      </c>
      <c r="F14" s="66" t="s">
        <v>117</v>
      </c>
      <c r="G14" s="66" t="s">
        <v>117</v>
      </c>
      <c r="H14" s="66" t="s">
        <v>117</v>
      </c>
      <c r="I14" s="66" t="s">
        <v>117</v>
      </c>
      <c r="J14" s="66" t="s">
        <v>117</v>
      </c>
      <c r="K14" s="66" t="s">
        <v>117</v>
      </c>
      <c r="L14" s="66" t="s">
        <v>117</v>
      </c>
      <c r="M14" s="66" t="s">
        <v>117</v>
      </c>
      <c r="N14" s="66" t="s">
        <v>117</v>
      </c>
      <c r="O14" s="66" t="s">
        <v>117</v>
      </c>
      <c r="P14" s="268"/>
      <c r="Q14" s="152">
        <v>1</v>
      </c>
      <c r="R14" s="321"/>
      <c r="S14" s="152">
        <v>1</v>
      </c>
      <c r="T14" s="152">
        <v>1</v>
      </c>
      <c r="U14" s="152">
        <v>1</v>
      </c>
      <c r="V14" s="152">
        <v>1</v>
      </c>
      <c r="W14" s="152">
        <v>1</v>
      </c>
      <c r="X14" s="268">
        <v>1</v>
      </c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350">
        <f t="shared" si="0"/>
        <v>7</v>
      </c>
    </row>
    <row r="15" spans="1:36" s="10" customFormat="1" ht="27.75" customHeight="1">
      <c r="A15" s="51">
        <v>11</v>
      </c>
      <c r="B15" s="90" t="s">
        <v>69</v>
      </c>
      <c r="C15" s="12" t="s">
        <v>117</v>
      </c>
      <c r="D15" s="12" t="s">
        <v>117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>
        <v>1</v>
      </c>
      <c r="U15" s="12"/>
      <c r="V15" s="12"/>
      <c r="W15" s="12"/>
      <c r="X15" s="12"/>
      <c r="Y15" s="12"/>
      <c r="Z15" s="12"/>
      <c r="AA15" s="12"/>
      <c r="AB15" s="12"/>
      <c r="AC15" s="13"/>
      <c r="AD15" s="13"/>
      <c r="AE15" s="13"/>
      <c r="AF15" s="13"/>
      <c r="AG15" s="13"/>
      <c r="AH15" s="13"/>
      <c r="AI15" s="13"/>
      <c r="AJ15" s="199">
        <f t="shared" si="0"/>
        <v>1</v>
      </c>
    </row>
    <row r="16" spans="1:36" s="10" customFormat="1" ht="16.5" hidden="1" thickBot="1">
      <c r="A16" s="371">
        <f>A15+1</f>
        <v>12</v>
      </c>
      <c r="B16" s="219"/>
      <c r="C16" s="7"/>
      <c r="D16" s="8"/>
      <c r="E16" s="8"/>
      <c r="F16" s="8"/>
      <c r="G16" s="8"/>
      <c r="H16" s="8"/>
      <c r="I16" s="8"/>
      <c r="J16" s="8"/>
      <c r="K16" s="8"/>
      <c r="L16" s="9"/>
      <c r="M16" s="9"/>
      <c r="N16" s="9"/>
      <c r="O16" s="9"/>
      <c r="P16" s="9"/>
      <c r="Q16" s="9"/>
      <c r="R16" s="8"/>
      <c r="S16" s="8"/>
      <c r="T16" s="8"/>
      <c r="U16" s="8"/>
      <c r="V16" s="8"/>
      <c r="W16" s="12"/>
      <c r="X16" s="12"/>
      <c r="Y16" s="12"/>
      <c r="Z16" s="12"/>
      <c r="AA16" s="12"/>
      <c r="AB16" s="12"/>
      <c r="AC16" s="13"/>
      <c r="AD16" s="13"/>
      <c r="AE16" s="13"/>
      <c r="AF16" s="13"/>
      <c r="AG16" s="13"/>
      <c r="AH16" s="13"/>
      <c r="AI16" s="13"/>
      <c r="AJ16" s="199">
        <f t="shared" si="0"/>
        <v>0</v>
      </c>
    </row>
    <row r="19" spans="1:36" s="59" customFormat="1" ht="54" customHeight="1">
      <c r="A19" s="89">
        <f>A11+1</f>
        <v>8</v>
      </c>
      <c r="B19" s="202" t="s">
        <v>138</v>
      </c>
      <c r="C19" s="65">
        <v>1</v>
      </c>
      <c r="D19" s="66">
        <v>1</v>
      </c>
      <c r="E19" s="66">
        <v>1</v>
      </c>
      <c r="F19" s="66">
        <v>1</v>
      </c>
      <c r="G19" s="66">
        <v>1</v>
      </c>
      <c r="H19" s="66">
        <v>1</v>
      </c>
      <c r="I19" s="66">
        <v>1</v>
      </c>
      <c r="J19" s="66">
        <v>1</v>
      </c>
      <c r="K19" s="66"/>
      <c r="L19" s="97"/>
      <c r="M19" s="97"/>
      <c r="N19" s="97"/>
      <c r="O19" s="97"/>
      <c r="P19" s="97"/>
      <c r="Q19" s="97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97"/>
      <c r="AD19" s="97"/>
      <c r="AE19" s="97"/>
      <c r="AF19" s="97"/>
      <c r="AG19" s="97"/>
      <c r="AH19" s="97"/>
      <c r="AI19" s="97"/>
      <c r="AJ19" s="199">
        <f>SUM(C19:AI19)</f>
        <v>8</v>
      </c>
    </row>
    <row r="20" ht="13.5" thickBot="1"/>
    <row r="21" spans="1:36" s="19" customFormat="1" ht="15" customHeight="1" thickBot="1">
      <c r="A21" s="420" t="s">
        <v>1</v>
      </c>
      <c r="B21" s="421"/>
      <c r="C21" s="351">
        <f>SUM(C5:C20)</f>
        <v>4</v>
      </c>
      <c r="D21" s="351">
        <f aca="true" t="shared" si="1" ref="D21:AI21">SUM(D5:D20)</f>
        <v>5</v>
      </c>
      <c r="E21" s="351">
        <f t="shared" si="1"/>
        <v>5</v>
      </c>
      <c r="F21" s="351">
        <f t="shared" si="1"/>
        <v>4</v>
      </c>
      <c r="G21" s="351">
        <f t="shared" si="1"/>
        <v>4</v>
      </c>
      <c r="H21" s="351">
        <f t="shared" si="1"/>
        <v>5</v>
      </c>
      <c r="I21" s="351">
        <f t="shared" si="1"/>
        <v>5</v>
      </c>
      <c r="J21" s="351">
        <f t="shared" si="1"/>
        <v>5</v>
      </c>
      <c r="K21" s="351">
        <f t="shared" si="1"/>
        <v>3</v>
      </c>
      <c r="L21" s="351">
        <f t="shared" si="1"/>
        <v>3</v>
      </c>
      <c r="M21" s="351">
        <f t="shared" si="1"/>
        <v>3</v>
      </c>
      <c r="N21" s="351">
        <f t="shared" si="1"/>
        <v>3</v>
      </c>
      <c r="O21" s="351">
        <f t="shared" si="1"/>
        <v>3</v>
      </c>
      <c r="P21" s="351">
        <f t="shared" si="1"/>
        <v>4</v>
      </c>
      <c r="Q21" s="351">
        <f t="shared" si="1"/>
        <v>6</v>
      </c>
      <c r="R21" s="351">
        <f t="shared" si="1"/>
        <v>7</v>
      </c>
      <c r="S21" s="351">
        <f t="shared" si="1"/>
        <v>7</v>
      </c>
      <c r="T21" s="351">
        <f t="shared" si="1"/>
        <v>8</v>
      </c>
      <c r="U21" s="351">
        <f t="shared" si="1"/>
        <v>7</v>
      </c>
      <c r="V21" s="351">
        <f t="shared" si="1"/>
        <v>6</v>
      </c>
      <c r="W21" s="351">
        <f t="shared" si="1"/>
        <v>8</v>
      </c>
      <c r="X21" s="351">
        <f t="shared" si="1"/>
        <v>7</v>
      </c>
      <c r="Y21" s="351">
        <f t="shared" si="1"/>
        <v>0</v>
      </c>
      <c r="Z21" s="351">
        <f t="shared" si="1"/>
        <v>0</v>
      </c>
      <c r="AA21" s="351">
        <f t="shared" si="1"/>
        <v>0</v>
      </c>
      <c r="AB21" s="351">
        <f t="shared" si="1"/>
        <v>0</v>
      </c>
      <c r="AC21" s="351">
        <f t="shared" si="1"/>
        <v>0</v>
      </c>
      <c r="AD21" s="351">
        <f t="shared" si="1"/>
        <v>0</v>
      </c>
      <c r="AE21" s="351">
        <f t="shared" si="1"/>
        <v>0</v>
      </c>
      <c r="AF21" s="351">
        <f t="shared" si="1"/>
        <v>0</v>
      </c>
      <c r="AG21" s="351">
        <f t="shared" si="1"/>
        <v>0</v>
      </c>
      <c r="AH21" s="351">
        <f t="shared" si="1"/>
        <v>0</v>
      </c>
      <c r="AI21" s="351">
        <f t="shared" si="1"/>
        <v>0</v>
      </c>
      <c r="AJ21" s="352"/>
    </row>
  </sheetData>
  <sheetProtection/>
  <mergeCells count="4">
    <mergeCell ref="A3:A4"/>
    <mergeCell ref="B3:B4"/>
    <mergeCell ref="A21:B21"/>
    <mergeCell ref="A1:B2"/>
  </mergeCells>
  <printOptions/>
  <pageMargins left="0.7480314960629921" right="0.4724409448818898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&amp;C&amp;"Arial Cyr,напівжирний"&amp;12Постійна комісія з питань будівництва, розвитку інфраструктури  та місцевого самоврядування </oddHeader>
    <oddFooter>&amp;L&amp;D&amp;R&amp;P/&amp;N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Z20"/>
  <sheetViews>
    <sheetView zoomScalePageLayoutView="0" workbookViewId="0" topLeftCell="A1">
      <pane xSplit="2" ySplit="5" topLeftCell="S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B14" sqref="AB14"/>
    </sheetView>
  </sheetViews>
  <sheetFormatPr defaultColWidth="20.875" defaultRowHeight="12.75"/>
  <cols>
    <col min="1" max="1" width="3.875" style="0" customWidth="1"/>
    <col min="2" max="2" width="33.75390625" style="0" customWidth="1"/>
    <col min="3" max="3" width="9.00390625" style="0" customWidth="1"/>
    <col min="4" max="7" width="9.375" style="0" customWidth="1"/>
    <col min="8" max="8" width="10.00390625" style="0" customWidth="1"/>
    <col min="9" max="9" width="11.625" style="0" customWidth="1"/>
    <col min="10" max="10" width="10.25390625" style="0" customWidth="1"/>
    <col min="11" max="11" width="11.75390625" style="0" customWidth="1"/>
    <col min="12" max="12" width="9.25390625" style="0" customWidth="1"/>
    <col min="13" max="13" width="10.00390625" style="0" customWidth="1"/>
    <col min="14" max="14" width="9.25390625" style="0" customWidth="1"/>
    <col min="15" max="15" width="10.375" style="0" customWidth="1"/>
    <col min="16" max="16" width="10.00390625" style="0" customWidth="1"/>
    <col min="17" max="17" width="9.25390625" style="0" customWidth="1"/>
    <col min="18" max="18" width="11.875" style="0" customWidth="1"/>
    <col min="19" max="19" width="10.25390625" style="0" customWidth="1"/>
    <col min="20" max="20" width="9.25390625" style="0" customWidth="1"/>
    <col min="21" max="21" width="9.125" style="0" customWidth="1"/>
    <col min="22" max="22" width="10.125" style="0" customWidth="1"/>
    <col min="23" max="23" width="9.375" style="0" customWidth="1"/>
    <col min="24" max="24" width="10.375" style="0" customWidth="1"/>
    <col min="25" max="25" width="10.125" style="0" customWidth="1"/>
    <col min="26" max="26" width="9.875" style="0" customWidth="1"/>
    <col min="27" max="33" width="12.875" style="0" customWidth="1"/>
    <col min="34" max="49" width="12.875" style="0" hidden="1" customWidth="1"/>
    <col min="50" max="50" width="12.875" style="0" customWidth="1"/>
  </cols>
  <sheetData>
    <row r="1" spans="1:49" ht="15" customHeight="1">
      <c r="A1" s="426" t="s">
        <v>164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5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</row>
    <row r="3" spans="1:50" ht="26.25" customHeight="1" thickBot="1">
      <c r="A3" s="427"/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38"/>
    </row>
    <row r="4" spans="1:52" s="46" customFormat="1" ht="22.5" customHeight="1">
      <c r="A4" s="425" t="s">
        <v>0</v>
      </c>
      <c r="B4" s="425" t="s">
        <v>2</v>
      </c>
      <c r="C4" s="366">
        <v>44176</v>
      </c>
      <c r="D4" s="366">
        <v>44176</v>
      </c>
      <c r="E4" s="366">
        <v>44257</v>
      </c>
      <c r="F4" s="366">
        <v>44342</v>
      </c>
      <c r="G4" s="366">
        <v>44342</v>
      </c>
      <c r="H4" s="366">
        <v>44349</v>
      </c>
      <c r="I4" s="374">
        <v>44383</v>
      </c>
      <c r="J4" s="374">
        <v>44420</v>
      </c>
      <c r="K4" s="366">
        <v>44503</v>
      </c>
      <c r="L4" s="366">
        <v>44536</v>
      </c>
      <c r="M4" s="366">
        <v>44551</v>
      </c>
      <c r="N4" s="366">
        <v>44608</v>
      </c>
      <c r="O4" s="366">
        <v>44776</v>
      </c>
      <c r="P4" s="366">
        <v>44862</v>
      </c>
      <c r="Q4" s="366">
        <v>44910</v>
      </c>
      <c r="R4" s="366">
        <v>44929</v>
      </c>
      <c r="S4" s="366">
        <v>44966</v>
      </c>
      <c r="T4" s="366">
        <v>44995</v>
      </c>
      <c r="U4" s="366">
        <v>45096</v>
      </c>
      <c r="V4" s="366">
        <v>45184</v>
      </c>
      <c r="W4" s="366">
        <v>45205</v>
      </c>
      <c r="X4" s="366">
        <v>45239</v>
      </c>
      <c r="Y4" s="375">
        <v>45239</v>
      </c>
      <c r="Z4" s="375">
        <v>45275</v>
      </c>
      <c r="AA4" s="36">
        <v>45331</v>
      </c>
      <c r="AB4" s="36">
        <v>45404</v>
      </c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50" t="s">
        <v>35</v>
      </c>
      <c r="AX4" s="240" t="s">
        <v>9</v>
      </c>
      <c r="AY4" s="252"/>
      <c r="AZ4" s="252"/>
    </row>
    <row r="5" spans="1:50" s="41" customFormat="1" ht="17.25" customHeight="1" thickBot="1">
      <c r="A5" s="425"/>
      <c r="B5" s="425"/>
      <c r="C5" s="376">
        <v>1</v>
      </c>
      <c r="D5" s="376">
        <v>2</v>
      </c>
      <c r="E5" s="376">
        <v>1</v>
      </c>
      <c r="F5" s="376">
        <v>1</v>
      </c>
      <c r="G5" s="376">
        <v>1</v>
      </c>
      <c r="H5" s="376">
        <v>1</v>
      </c>
      <c r="I5" s="376">
        <v>1</v>
      </c>
      <c r="J5" s="376">
        <v>1</v>
      </c>
      <c r="K5" s="376">
        <v>1</v>
      </c>
      <c r="L5" s="376">
        <v>1</v>
      </c>
      <c r="M5" s="376">
        <v>1</v>
      </c>
      <c r="N5" s="376">
        <v>1</v>
      </c>
      <c r="O5" s="376">
        <v>1</v>
      </c>
      <c r="P5" s="376">
        <v>1</v>
      </c>
      <c r="Q5" s="376">
        <v>1</v>
      </c>
      <c r="R5" s="376">
        <v>1</v>
      </c>
      <c r="S5" s="376">
        <v>1</v>
      </c>
      <c r="T5" s="376">
        <v>1</v>
      </c>
      <c r="U5" s="376">
        <v>1</v>
      </c>
      <c r="V5" s="376">
        <v>1</v>
      </c>
      <c r="W5" s="376">
        <v>1</v>
      </c>
      <c r="X5" s="376">
        <v>1</v>
      </c>
      <c r="Y5" s="377">
        <v>1</v>
      </c>
      <c r="Z5" s="377">
        <v>1</v>
      </c>
      <c r="AA5" s="63">
        <v>1</v>
      </c>
      <c r="AB5" s="63">
        <v>1</v>
      </c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95" t="s">
        <v>35</v>
      </c>
      <c r="AX5" s="332">
        <f>SUM(C5:AW5)</f>
        <v>27</v>
      </c>
    </row>
    <row r="6" spans="1:50" s="41" customFormat="1" ht="31.5">
      <c r="A6" s="12">
        <v>1</v>
      </c>
      <c r="B6" s="280" t="s">
        <v>98</v>
      </c>
      <c r="C6" s="12">
        <v>1</v>
      </c>
      <c r="D6" s="12">
        <v>1</v>
      </c>
      <c r="E6" s="12">
        <v>1</v>
      </c>
      <c r="F6" s="12">
        <v>1</v>
      </c>
      <c r="G6" s="12">
        <v>1</v>
      </c>
      <c r="H6" s="12">
        <v>1</v>
      </c>
      <c r="I6" s="152">
        <v>1</v>
      </c>
      <c r="J6" s="152">
        <v>1</v>
      </c>
      <c r="K6" s="12">
        <v>1</v>
      </c>
      <c r="L6" s="12"/>
      <c r="M6" s="12">
        <v>1</v>
      </c>
      <c r="N6" s="12"/>
      <c r="O6" s="12">
        <v>1</v>
      </c>
      <c r="P6" s="12">
        <v>1</v>
      </c>
      <c r="Q6" s="12">
        <v>1</v>
      </c>
      <c r="R6" s="12">
        <v>1</v>
      </c>
      <c r="S6" s="12">
        <v>1</v>
      </c>
      <c r="T6" s="12">
        <v>1</v>
      </c>
      <c r="U6" s="12">
        <v>1</v>
      </c>
      <c r="V6" s="12">
        <v>1</v>
      </c>
      <c r="W6" s="12">
        <v>1</v>
      </c>
      <c r="X6" s="12">
        <v>1</v>
      </c>
      <c r="Y6" s="152">
        <v>1</v>
      </c>
      <c r="Z6" s="152">
        <v>1</v>
      </c>
      <c r="AA6" s="8">
        <v>1</v>
      </c>
      <c r="AB6" s="8">
        <v>1</v>
      </c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9"/>
      <c r="AX6" s="333">
        <f>SUM(C6:AW6)</f>
        <v>24</v>
      </c>
    </row>
    <row r="7" spans="1:50" s="41" customFormat="1" ht="41.25">
      <c r="A7" s="12">
        <v>2</v>
      </c>
      <c r="B7" s="284" t="s">
        <v>166</v>
      </c>
      <c r="C7" s="12" t="s">
        <v>117</v>
      </c>
      <c r="D7" s="12" t="s">
        <v>117</v>
      </c>
      <c r="E7" s="12">
        <v>1</v>
      </c>
      <c r="F7" s="12"/>
      <c r="G7" s="12"/>
      <c r="H7" s="12">
        <v>1</v>
      </c>
      <c r="I7" s="152">
        <v>1</v>
      </c>
      <c r="J7" s="152"/>
      <c r="K7" s="12">
        <v>1</v>
      </c>
      <c r="L7" s="12">
        <v>1</v>
      </c>
      <c r="M7" s="12"/>
      <c r="N7" s="12">
        <v>1</v>
      </c>
      <c r="O7" s="12">
        <v>1</v>
      </c>
      <c r="P7" s="12">
        <v>1</v>
      </c>
      <c r="Q7" s="12"/>
      <c r="R7" s="12">
        <v>1</v>
      </c>
      <c r="S7" s="12"/>
      <c r="T7" s="12">
        <v>1</v>
      </c>
      <c r="U7" s="12"/>
      <c r="V7" s="12">
        <v>1</v>
      </c>
      <c r="W7" s="12">
        <v>1</v>
      </c>
      <c r="X7" s="12"/>
      <c r="Y7" s="152"/>
      <c r="Z7" s="152"/>
      <c r="AA7" s="12"/>
      <c r="AB7" s="12">
        <v>1</v>
      </c>
      <c r="AC7" s="12"/>
      <c r="AD7" s="12"/>
      <c r="AE7" s="12"/>
      <c r="AF7" s="12"/>
      <c r="AG7" s="12"/>
      <c r="AH7" s="12"/>
      <c r="AI7" s="12"/>
      <c r="AJ7" s="12"/>
      <c r="AK7" s="12"/>
      <c r="AL7" s="16"/>
      <c r="AM7" s="16"/>
      <c r="AN7" s="16"/>
      <c r="AO7" s="16"/>
      <c r="AP7" s="15"/>
      <c r="AQ7" s="16"/>
      <c r="AR7" s="16"/>
      <c r="AS7" s="16"/>
      <c r="AT7" s="16"/>
      <c r="AU7" s="16"/>
      <c r="AV7" s="16"/>
      <c r="AW7" s="16"/>
      <c r="AX7" s="169">
        <f>SUM(C7:AW7)</f>
        <v>13</v>
      </c>
    </row>
    <row r="8" spans="1:50" s="41" customFormat="1" ht="45">
      <c r="A8" s="12">
        <v>3</v>
      </c>
      <c r="B8" s="90" t="s">
        <v>167</v>
      </c>
      <c r="C8" s="12"/>
      <c r="D8" s="12"/>
      <c r="E8" s="12"/>
      <c r="F8" s="12" t="s">
        <v>117</v>
      </c>
      <c r="G8" s="12" t="s">
        <v>117</v>
      </c>
      <c r="H8" s="12" t="s">
        <v>117</v>
      </c>
      <c r="I8" s="12" t="s">
        <v>117</v>
      </c>
      <c r="J8" s="12" t="s">
        <v>117</v>
      </c>
      <c r="K8" s="12" t="s">
        <v>117</v>
      </c>
      <c r="L8" s="12" t="s">
        <v>117</v>
      </c>
      <c r="M8" s="12" t="s">
        <v>117</v>
      </c>
      <c r="N8" s="12" t="s">
        <v>117</v>
      </c>
      <c r="O8" s="12" t="s">
        <v>117</v>
      </c>
      <c r="P8" s="12">
        <v>1</v>
      </c>
      <c r="Q8" s="12">
        <v>1</v>
      </c>
      <c r="R8" s="12">
        <v>1</v>
      </c>
      <c r="S8" s="12"/>
      <c r="T8" s="12"/>
      <c r="U8" s="12"/>
      <c r="V8" s="12">
        <v>1</v>
      </c>
      <c r="W8" s="12">
        <v>1</v>
      </c>
      <c r="X8" s="12">
        <v>1</v>
      </c>
      <c r="Y8" s="152">
        <v>1</v>
      </c>
      <c r="Z8" s="152"/>
      <c r="AA8" s="12">
        <v>1</v>
      </c>
      <c r="AB8" s="12">
        <v>1</v>
      </c>
      <c r="AC8" s="12"/>
      <c r="AD8" s="12"/>
      <c r="AE8" s="12"/>
      <c r="AF8" s="12"/>
      <c r="AG8" s="12"/>
      <c r="AH8" s="12"/>
      <c r="AI8" s="12"/>
      <c r="AJ8" s="12"/>
      <c r="AK8" s="12"/>
      <c r="AL8" s="16"/>
      <c r="AM8" s="16"/>
      <c r="AN8" s="16"/>
      <c r="AO8" s="16"/>
      <c r="AP8" s="15"/>
      <c r="AQ8" s="16"/>
      <c r="AR8" s="16"/>
      <c r="AS8" s="16"/>
      <c r="AT8" s="16"/>
      <c r="AU8" s="16"/>
      <c r="AV8" s="16"/>
      <c r="AW8" s="16"/>
      <c r="AX8" s="169"/>
    </row>
    <row r="9" spans="1:50" s="41" customFormat="1" ht="36.75" customHeight="1">
      <c r="A9" s="12">
        <v>4</v>
      </c>
      <c r="B9" s="90" t="s">
        <v>122</v>
      </c>
      <c r="C9" s="12" t="s">
        <v>117</v>
      </c>
      <c r="D9" s="12" t="s">
        <v>117</v>
      </c>
      <c r="E9" s="12">
        <v>1</v>
      </c>
      <c r="F9" s="12"/>
      <c r="G9" s="12"/>
      <c r="H9" s="12">
        <v>1</v>
      </c>
      <c r="I9" s="152">
        <v>1</v>
      </c>
      <c r="J9" s="152">
        <v>1</v>
      </c>
      <c r="K9" s="12"/>
      <c r="L9" s="12">
        <v>1</v>
      </c>
      <c r="M9" s="12">
        <v>1</v>
      </c>
      <c r="N9" s="12"/>
      <c r="O9" s="12"/>
      <c r="P9" s="12">
        <v>1</v>
      </c>
      <c r="Q9" s="12"/>
      <c r="R9" s="12"/>
      <c r="S9" s="12">
        <v>1</v>
      </c>
      <c r="T9" s="12"/>
      <c r="U9" s="12">
        <v>1</v>
      </c>
      <c r="V9" s="12">
        <v>1</v>
      </c>
      <c r="W9" s="12">
        <v>1</v>
      </c>
      <c r="X9" s="12">
        <v>1</v>
      </c>
      <c r="Y9" s="152">
        <v>1</v>
      </c>
      <c r="Z9" s="152">
        <v>1</v>
      </c>
      <c r="AA9" s="12">
        <v>1</v>
      </c>
      <c r="AB9" s="12">
        <v>1</v>
      </c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3"/>
      <c r="AX9" s="169">
        <f>SUM(C9:AW9)</f>
        <v>16</v>
      </c>
    </row>
    <row r="10" spans="1:52" ht="30">
      <c r="A10" s="12">
        <v>5</v>
      </c>
      <c r="B10" s="284" t="s">
        <v>137</v>
      </c>
      <c r="C10" s="12" t="s">
        <v>117</v>
      </c>
      <c r="D10" s="12" t="s">
        <v>117</v>
      </c>
      <c r="E10" s="12" t="s">
        <v>117</v>
      </c>
      <c r="F10" s="12" t="s">
        <v>117</v>
      </c>
      <c r="G10" s="12" t="s">
        <v>117</v>
      </c>
      <c r="H10" s="12" t="s">
        <v>117</v>
      </c>
      <c r="I10" s="152"/>
      <c r="J10" s="152"/>
      <c r="K10" s="12">
        <v>1</v>
      </c>
      <c r="L10" s="12"/>
      <c r="M10" s="12">
        <v>1</v>
      </c>
      <c r="N10" s="12">
        <v>1</v>
      </c>
      <c r="O10" s="12">
        <v>1</v>
      </c>
      <c r="P10" s="12">
        <v>1</v>
      </c>
      <c r="Q10" s="12">
        <v>1</v>
      </c>
      <c r="R10" s="12">
        <v>1</v>
      </c>
      <c r="S10" s="12">
        <v>1</v>
      </c>
      <c r="T10" s="12">
        <v>1</v>
      </c>
      <c r="U10" s="12">
        <v>1</v>
      </c>
      <c r="V10" s="12">
        <v>1</v>
      </c>
      <c r="W10" s="12">
        <v>1</v>
      </c>
      <c r="X10" s="12">
        <v>1</v>
      </c>
      <c r="Y10" s="152">
        <v>1</v>
      </c>
      <c r="Z10" s="152">
        <v>1</v>
      </c>
      <c r="AA10" s="12">
        <v>1</v>
      </c>
      <c r="AB10" s="12">
        <v>1</v>
      </c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3"/>
      <c r="AX10" s="169">
        <f>SUM(C10:AW10)</f>
        <v>17</v>
      </c>
      <c r="AY10" s="41"/>
      <c r="AZ10" s="41"/>
    </row>
    <row r="11" spans="1:51" s="41" customFormat="1" ht="30">
      <c r="A11" s="152">
        <v>6</v>
      </c>
      <c r="B11" s="90" t="s">
        <v>168</v>
      </c>
      <c r="C11" s="268"/>
      <c r="D11" s="268"/>
      <c r="E11" s="268"/>
      <c r="F11" s="12" t="s">
        <v>117</v>
      </c>
      <c r="G11" s="12" t="s">
        <v>117</v>
      </c>
      <c r="H11" s="12" t="s">
        <v>117</v>
      </c>
      <c r="I11" s="12" t="s">
        <v>117</v>
      </c>
      <c r="J11" s="12" t="s">
        <v>117</v>
      </c>
      <c r="K11" s="12" t="s">
        <v>117</v>
      </c>
      <c r="L11" s="12" t="s">
        <v>117</v>
      </c>
      <c r="M11" s="12" t="s">
        <v>117</v>
      </c>
      <c r="N11" s="12" t="s">
        <v>117</v>
      </c>
      <c r="O11" s="12" t="s">
        <v>117</v>
      </c>
      <c r="P11" s="268"/>
      <c r="Q11" s="152">
        <v>1</v>
      </c>
      <c r="R11" s="152"/>
      <c r="S11" s="152">
        <v>1</v>
      </c>
      <c r="T11" s="152">
        <v>1</v>
      </c>
      <c r="U11" s="144">
        <v>1</v>
      </c>
      <c r="V11" s="268"/>
      <c r="W11" s="152">
        <v>1</v>
      </c>
      <c r="X11" s="268"/>
      <c r="Y11" s="356"/>
      <c r="Z11" s="152">
        <v>1</v>
      </c>
      <c r="AA11" s="362">
        <v>1</v>
      </c>
      <c r="AB11" s="286">
        <v>1</v>
      </c>
      <c r="AC11" s="286"/>
      <c r="AD11" s="286"/>
      <c r="AE11" s="286"/>
      <c r="AF11" s="286"/>
      <c r="AG11" s="286"/>
      <c r="AH11" s="286"/>
      <c r="AI11" s="286"/>
      <c r="AJ11" s="286"/>
      <c r="AK11" s="320"/>
      <c r="AL11" s="320"/>
      <c r="AM11" s="320"/>
      <c r="AN11" s="320"/>
      <c r="AO11" s="320"/>
      <c r="AP11" s="286"/>
      <c r="AQ11" s="320"/>
      <c r="AR11" s="320"/>
      <c r="AS11" s="320"/>
      <c r="AT11" s="320"/>
      <c r="AU11" s="320"/>
      <c r="AV11" s="320"/>
      <c r="AW11" s="320"/>
      <c r="AX11" s="169">
        <f>SUM(C11:AW11)</f>
        <v>8</v>
      </c>
      <c r="AY11"/>
    </row>
    <row r="12" spans="1:50" s="41" customFormat="1" ht="45.75" customHeight="1" thickBot="1">
      <c r="A12" s="12">
        <v>7</v>
      </c>
      <c r="B12" s="285" t="s">
        <v>197</v>
      </c>
      <c r="C12" s="12" t="s">
        <v>117</v>
      </c>
      <c r="D12" s="12" t="s">
        <v>117</v>
      </c>
      <c r="E12" s="12">
        <v>1</v>
      </c>
      <c r="F12" s="12"/>
      <c r="G12" s="12"/>
      <c r="H12" s="12">
        <v>1</v>
      </c>
      <c r="I12" s="152"/>
      <c r="J12" s="152"/>
      <c r="K12" s="12">
        <v>1</v>
      </c>
      <c r="L12" s="12">
        <v>1</v>
      </c>
      <c r="M12" s="12"/>
      <c r="N12" s="12">
        <v>1</v>
      </c>
      <c r="O12" s="12">
        <v>1</v>
      </c>
      <c r="P12" s="12">
        <v>1</v>
      </c>
      <c r="Q12" s="12">
        <v>1</v>
      </c>
      <c r="R12" s="12"/>
      <c r="S12" s="12"/>
      <c r="T12" s="12">
        <v>1</v>
      </c>
      <c r="U12" s="12"/>
      <c r="V12" s="12"/>
      <c r="W12" s="12">
        <v>1</v>
      </c>
      <c r="X12" s="12">
        <v>1</v>
      </c>
      <c r="Y12" s="152">
        <v>1</v>
      </c>
      <c r="Z12" s="152"/>
      <c r="AA12" s="12"/>
      <c r="AB12" s="12">
        <v>1</v>
      </c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3"/>
      <c r="AX12" s="184">
        <f>SUM(C12:AW12)</f>
        <v>13</v>
      </c>
    </row>
    <row r="15" ht="15.75">
      <c r="B15" s="357" t="s">
        <v>151</v>
      </c>
    </row>
    <row r="16" spans="1:50" s="41" customFormat="1" ht="45">
      <c r="A16" s="88"/>
      <c r="B16" s="202" t="s">
        <v>165</v>
      </c>
      <c r="C16" s="11">
        <v>1</v>
      </c>
      <c r="D16" s="12">
        <v>1</v>
      </c>
      <c r="E16" s="12">
        <v>1</v>
      </c>
      <c r="F16" s="12">
        <v>1</v>
      </c>
      <c r="G16" s="12">
        <v>1</v>
      </c>
      <c r="H16" s="12">
        <v>1</v>
      </c>
      <c r="I16" s="152">
        <v>1</v>
      </c>
      <c r="J16" s="152">
        <v>1</v>
      </c>
      <c r="K16" s="12"/>
      <c r="L16" s="12">
        <v>1</v>
      </c>
      <c r="M16" s="12">
        <v>1</v>
      </c>
      <c r="N16" s="12">
        <v>1</v>
      </c>
      <c r="O16" s="12"/>
      <c r="P16" s="12">
        <v>1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81">
        <f>SUM(C16:AW16)</f>
        <v>12</v>
      </c>
    </row>
    <row r="17" spans="1:50" s="41" customFormat="1" ht="51" customHeight="1">
      <c r="A17" s="88"/>
      <c r="B17" s="202" t="s">
        <v>198</v>
      </c>
      <c r="C17" s="11" t="s">
        <v>117</v>
      </c>
      <c r="D17" s="12" t="s">
        <v>117</v>
      </c>
      <c r="E17" s="12"/>
      <c r="F17" s="12">
        <v>1</v>
      </c>
      <c r="G17" s="12">
        <v>1</v>
      </c>
      <c r="H17" s="12">
        <v>1</v>
      </c>
      <c r="I17" s="152">
        <v>1</v>
      </c>
      <c r="J17" s="152">
        <v>1</v>
      </c>
      <c r="K17" s="12">
        <v>1</v>
      </c>
      <c r="L17" s="12">
        <v>1</v>
      </c>
      <c r="M17" s="12"/>
      <c r="N17" s="12">
        <v>1</v>
      </c>
      <c r="O17" s="12">
        <v>1</v>
      </c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81">
        <f>SUM(C17:AW17)</f>
        <v>9</v>
      </c>
    </row>
    <row r="18" spans="1:50" s="41" customFormat="1" ht="39">
      <c r="A18" s="88"/>
      <c r="B18" s="242" t="s">
        <v>199</v>
      </c>
      <c r="C18" s="11" t="s">
        <v>117</v>
      </c>
      <c r="D18" s="12" t="s">
        <v>117</v>
      </c>
      <c r="E18" s="12">
        <v>1</v>
      </c>
      <c r="F18" s="12">
        <v>1</v>
      </c>
      <c r="G18" s="12">
        <v>1</v>
      </c>
      <c r="H18" s="12"/>
      <c r="I18" s="152">
        <v>1</v>
      </c>
      <c r="J18" s="152">
        <v>1</v>
      </c>
      <c r="K18" s="12">
        <v>1</v>
      </c>
      <c r="L18" s="12">
        <v>1</v>
      </c>
      <c r="M18" s="12">
        <v>1</v>
      </c>
      <c r="N18" s="12">
        <v>1</v>
      </c>
      <c r="O18" s="12">
        <v>1</v>
      </c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46">
        <f>SUM(C18:AW18)</f>
        <v>10</v>
      </c>
    </row>
    <row r="19" ht="13.5" thickBot="1"/>
    <row r="20" spans="1:52" ht="16.5" thickBot="1">
      <c r="A20" s="420" t="s">
        <v>1</v>
      </c>
      <c r="B20" s="424"/>
      <c r="C20" s="21">
        <f>SUM(C6:C19)</f>
        <v>2</v>
      </c>
      <c r="D20" s="21">
        <f aca="true" t="shared" si="0" ref="D20:AW20">SUM(D6:D19)</f>
        <v>2</v>
      </c>
      <c r="E20" s="21">
        <f t="shared" si="0"/>
        <v>6</v>
      </c>
      <c r="F20" s="21">
        <f t="shared" si="0"/>
        <v>4</v>
      </c>
      <c r="G20" s="21">
        <f t="shared" si="0"/>
        <v>4</v>
      </c>
      <c r="H20" s="21">
        <f t="shared" si="0"/>
        <v>6</v>
      </c>
      <c r="I20" s="21">
        <f t="shared" si="0"/>
        <v>6</v>
      </c>
      <c r="J20" s="21">
        <f t="shared" si="0"/>
        <v>5</v>
      </c>
      <c r="K20" s="21">
        <f t="shared" si="0"/>
        <v>6</v>
      </c>
      <c r="L20" s="21">
        <f t="shared" si="0"/>
        <v>6</v>
      </c>
      <c r="M20" s="21">
        <f t="shared" si="0"/>
        <v>5</v>
      </c>
      <c r="N20" s="21">
        <f t="shared" si="0"/>
        <v>6</v>
      </c>
      <c r="O20" s="21">
        <f t="shared" si="0"/>
        <v>6</v>
      </c>
      <c r="P20" s="21">
        <f t="shared" si="0"/>
        <v>7</v>
      </c>
      <c r="Q20" s="21">
        <f t="shared" si="0"/>
        <v>5</v>
      </c>
      <c r="R20" s="21">
        <f t="shared" si="0"/>
        <v>4</v>
      </c>
      <c r="S20" s="21">
        <f t="shared" si="0"/>
        <v>4</v>
      </c>
      <c r="T20" s="21">
        <f t="shared" si="0"/>
        <v>5</v>
      </c>
      <c r="U20" s="21">
        <f t="shared" si="0"/>
        <v>4</v>
      </c>
      <c r="V20" s="21">
        <f t="shared" si="0"/>
        <v>5</v>
      </c>
      <c r="W20" s="21">
        <f t="shared" si="0"/>
        <v>7</v>
      </c>
      <c r="X20" s="21">
        <f t="shared" si="0"/>
        <v>5</v>
      </c>
      <c r="Y20" s="21">
        <f t="shared" si="0"/>
        <v>5</v>
      </c>
      <c r="Z20" s="21">
        <f t="shared" si="0"/>
        <v>4</v>
      </c>
      <c r="AA20" s="21">
        <f t="shared" si="0"/>
        <v>5</v>
      </c>
      <c r="AB20" s="21">
        <f t="shared" si="0"/>
        <v>7</v>
      </c>
      <c r="AC20" s="21">
        <f t="shared" si="0"/>
        <v>0</v>
      </c>
      <c r="AD20" s="21">
        <f t="shared" si="0"/>
        <v>0</v>
      </c>
      <c r="AE20" s="21">
        <f t="shared" si="0"/>
        <v>0</v>
      </c>
      <c r="AF20" s="21">
        <f t="shared" si="0"/>
        <v>0</v>
      </c>
      <c r="AG20" s="21">
        <f t="shared" si="0"/>
        <v>0</v>
      </c>
      <c r="AH20" s="21">
        <f t="shared" si="0"/>
        <v>0</v>
      </c>
      <c r="AI20" s="21">
        <f t="shared" si="0"/>
        <v>0</v>
      </c>
      <c r="AJ20" s="21">
        <f t="shared" si="0"/>
        <v>0</v>
      </c>
      <c r="AK20" s="21">
        <f t="shared" si="0"/>
        <v>0</v>
      </c>
      <c r="AL20" s="21">
        <f t="shared" si="0"/>
        <v>0</v>
      </c>
      <c r="AM20" s="21">
        <f t="shared" si="0"/>
        <v>0</v>
      </c>
      <c r="AN20" s="21">
        <f t="shared" si="0"/>
        <v>0</v>
      </c>
      <c r="AO20" s="21">
        <f t="shared" si="0"/>
        <v>0</v>
      </c>
      <c r="AP20" s="21">
        <f t="shared" si="0"/>
        <v>0</v>
      </c>
      <c r="AQ20" s="21">
        <f t="shared" si="0"/>
        <v>0</v>
      </c>
      <c r="AR20" s="21">
        <f t="shared" si="0"/>
        <v>0</v>
      </c>
      <c r="AS20" s="21">
        <f t="shared" si="0"/>
        <v>0</v>
      </c>
      <c r="AT20" s="21">
        <f t="shared" si="0"/>
        <v>0</v>
      </c>
      <c r="AU20" s="21">
        <f t="shared" si="0"/>
        <v>0</v>
      </c>
      <c r="AV20" s="21">
        <f t="shared" si="0"/>
        <v>0</v>
      </c>
      <c r="AW20" s="21">
        <f t="shared" si="0"/>
        <v>0</v>
      </c>
      <c r="AX20" s="241"/>
      <c r="AZ20" s="41"/>
    </row>
  </sheetData>
  <sheetProtection/>
  <mergeCells count="4">
    <mergeCell ref="A20:B20"/>
    <mergeCell ref="A4:A5"/>
    <mergeCell ref="B4:B5"/>
    <mergeCell ref="A1:L3"/>
  </mergeCells>
  <printOptions/>
  <pageMargins left="0.984251968503937" right="0.4330708661417323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 Cyr,напівжирний"&amp;12Постійна комісія з питань екології та земельних відносин</oddHeader>
    <oddFooter>&amp;L&amp;D&amp;R&amp;P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13"/>
  <sheetViews>
    <sheetView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T25" sqref="T25"/>
    </sheetView>
  </sheetViews>
  <sheetFormatPr defaultColWidth="20.00390625" defaultRowHeight="12.75"/>
  <cols>
    <col min="1" max="1" width="5.00390625" style="0" customWidth="1"/>
    <col min="2" max="2" width="35.125" style="0" customWidth="1"/>
    <col min="3" max="3" width="10.125" style="0" customWidth="1"/>
    <col min="4" max="4" width="9.25390625" style="0" customWidth="1"/>
    <col min="5" max="5" width="8.375" style="0" customWidth="1"/>
    <col min="6" max="14" width="8.75390625" style="0" customWidth="1"/>
    <col min="15" max="28" width="8.625" style="0" customWidth="1"/>
    <col min="29" max="31" width="8.625" style="0" hidden="1" customWidth="1"/>
    <col min="32" max="32" width="8.875" style="0" hidden="1" customWidth="1"/>
    <col min="33" max="33" width="8.25390625" style="0" hidden="1" customWidth="1"/>
    <col min="34" max="34" width="7.125" style="0" customWidth="1"/>
  </cols>
  <sheetData>
    <row r="1" spans="1:33" ht="15">
      <c r="A1" s="426" t="s">
        <v>186</v>
      </c>
      <c r="B1" s="426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426"/>
      <c r="B2" s="426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30.75" customHeight="1">
      <c r="A3" s="427"/>
      <c r="B3" s="427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1"/>
    </row>
    <row r="4" spans="1:34" s="24" customFormat="1" ht="21" customHeight="1">
      <c r="A4" s="425" t="s">
        <v>0</v>
      </c>
      <c r="B4" s="425" t="s">
        <v>2</v>
      </c>
      <c r="C4" s="366">
        <v>44176</v>
      </c>
      <c r="D4" s="366">
        <v>44215</v>
      </c>
      <c r="E4" s="366">
        <v>44257</v>
      </c>
      <c r="F4" s="366">
        <v>44322</v>
      </c>
      <c r="G4" s="366">
        <v>44343</v>
      </c>
      <c r="H4" s="366">
        <v>44414</v>
      </c>
      <c r="I4" s="366">
        <v>44505</v>
      </c>
      <c r="J4" s="366">
        <v>44540</v>
      </c>
      <c r="K4" s="366">
        <v>44551</v>
      </c>
      <c r="L4" s="366">
        <v>44606</v>
      </c>
      <c r="M4" s="366">
        <v>44697</v>
      </c>
      <c r="N4" s="372">
        <v>44722</v>
      </c>
      <c r="O4" s="372">
        <v>44777</v>
      </c>
      <c r="P4" s="372">
        <v>44858</v>
      </c>
      <c r="Q4" s="372">
        <v>44893</v>
      </c>
      <c r="R4" s="372">
        <v>44910</v>
      </c>
      <c r="S4" s="366">
        <v>44938</v>
      </c>
      <c r="T4" s="366">
        <v>44992</v>
      </c>
      <c r="U4" s="366">
        <v>45071</v>
      </c>
      <c r="V4" s="366">
        <v>45092</v>
      </c>
      <c r="W4" s="366">
        <v>45180</v>
      </c>
      <c r="X4" s="366">
        <v>45274</v>
      </c>
      <c r="Y4" s="366">
        <v>45329</v>
      </c>
      <c r="Z4" s="372">
        <v>45399</v>
      </c>
      <c r="AA4" s="372"/>
      <c r="AB4" s="372"/>
      <c r="AC4" s="372"/>
      <c r="AD4" s="372"/>
      <c r="AE4" s="372"/>
      <c r="AF4" s="372"/>
      <c r="AG4" s="372"/>
      <c r="AH4" s="378" t="s">
        <v>10</v>
      </c>
    </row>
    <row r="5" spans="1:34" ht="15.75">
      <c r="A5" s="425"/>
      <c r="B5" s="425"/>
      <c r="C5" s="368">
        <v>1</v>
      </c>
      <c r="D5" s="368">
        <v>1</v>
      </c>
      <c r="E5" s="368">
        <v>1</v>
      </c>
      <c r="F5" s="368">
        <v>1</v>
      </c>
      <c r="G5" s="368">
        <v>1</v>
      </c>
      <c r="H5" s="368">
        <v>1</v>
      </c>
      <c r="I5" s="368">
        <v>1</v>
      </c>
      <c r="J5" s="368">
        <v>1</v>
      </c>
      <c r="K5" s="368">
        <v>1</v>
      </c>
      <c r="L5" s="368">
        <v>1</v>
      </c>
      <c r="M5" s="376">
        <v>1</v>
      </c>
      <c r="N5" s="368">
        <v>1</v>
      </c>
      <c r="O5" s="368">
        <v>1</v>
      </c>
      <c r="P5" s="368">
        <v>1</v>
      </c>
      <c r="Q5" s="368">
        <v>1</v>
      </c>
      <c r="R5" s="368">
        <v>1</v>
      </c>
      <c r="S5" s="368">
        <v>1</v>
      </c>
      <c r="T5" s="368">
        <v>1</v>
      </c>
      <c r="U5" s="368">
        <v>1</v>
      </c>
      <c r="V5" s="368">
        <v>1</v>
      </c>
      <c r="W5" s="368">
        <v>1</v>
      </c>
      <c r="X5" s="368">
        <v>1</v>
      </c>
      <c r="Y5" s="368">
        <v>1</v>
      </c>
      <c r="Z5" s="368">
        <v>1</v>
      </c>
      <c r="AA5" s="368"/>
      <c r="AB5" s="368"/>
      <c r="AC5" s="368"/>
      <c r="AD5" s="368"/>
      <c r="AE5" s="368"/>
      <c r="AF5" s="368"/>
      <c r="AG5" s="368"/>
      <c r="AH5" s="232">
        <f>SUM(C5:AG5)</f>
        <v>24</v>
      </c>
    </row>
    <row r="6" spans="1:34" s="41" customFormat="1" ht="31.5">
      <c r="A6" s="12">
        <v>1</v>
      </c>
      <c r="B6" s="280" t="s">
        <v>99</v>
      </c>
      <c r="C6" s="12">
        <v>1</v>
      </c>
      <c r="D6" s="12">
        <v>1</v>
      </c>
      <c r="E6" s="12">
        <v>1</v>
      </c>
      <c r="F6" s="12">
        <v>1</v>
      </c>
      <c r="G6" s="12">
        <v>1</v>
      </c>
      <c r="H6" s="12"/>
      <c r="I6" s="12">
        <v>1</v>
      </c>
      <c r="J6" s="12">
        <v>1</v>
      </c>
      <c r="K6" s="12">
        <v>1</v>
      </c>
      <c r="L6" s="12">
        <v>1</v>
      </c>
      <c r="M6" s="12">
        <v>1</v>
      </c>
      <c r="N6" s="12">
        <v>1</v>
      </c>
      <c r="O6" s="12">
        <v>1</v>
      </c>
      <c r="P6" s="12">
        <v>1</v>
      </c>
      <c r="Q6" s="12">
        <v>1</v>
      </c>
      <c r="R6" s="12">
        <v>1</v>
      </c>
      <c r="S6" s="12">
        <v>1</v>
      </c>
      <c r="T6" s="12">
        <v>1</v>
      </c>
      <c r="U6" s="12">
        <v>1</v>
      </c>
      <c r="V6" s="12">
        <v>1</v>
      </c>
      <c r="W6" s="12">
        <v>1</v>
      </c>
      <c r="X6" s="12">
        <v>1</v>
      </c>
      <c r="Y6" s="12">
        <v>1</v>
      </c>
      <c r="Z6" s="12">
        <v>1</v>
      </c>
      <c r="AA6" s="12"/>
      <c r="AB6" s="12"/>
      <c r="AC6" s="12"/>
      <c r="AD6" s="12"/>
      <c r="AE6" s="12"/>
      <c r="AF6" s="12"/>
      <c r="AG6" s="12"/>
      <c r="AH6" s="118">
        <f>SUM(C6:AG6)</f>
        <v>23</v>
      </c>
    </row>
    <row r="7" spans="1:34" s="41" customFormat="1" ht="30">
      <c r="A7" s="12">
        <v>2</v>
      </c>
      <c r="B7" s="90" t="s">
        <v>100</v>
      </c>
      <c r="C7" s="12">
        <v>1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>
        <v>1</v>
      </c>
      <c r="K7" s="12">
        <v>1</v>
      </c>
      <c r="L7" s="12">
        <v>1</v>
      </c>
      <c r="M7" s="12">
        <v>1</v>
      </c>
      <c r="N7" s="12">
        <v>1</v>
      </c>
      <c r="O7" s="12">
        <v>1</v>
      </c>
      <c r="P7" s="12">
        <v>1</v>
      </c>
      <c r="Q7" s="12">
        <v>1</v>
      </c>
      <c r="R7" s="12">
        <v>1</v>
      </c>
      <c r="S7" s="12">
        <v>1</v>
      </c>
      <c r="T7" s="12">
        <v>1</v>
      </c>
      <c r="U7" s="12">
        <v>1</v>
      </c>
      <c r="V7" s="153">
        <v>1</v>
      </c>
      <c r="W7" s="153">
        <v>1</v>
      </c>
      <c r="X7" s="153">
        <v>1</v>
      </c>
      <c r="Y7" s="153">
        <v>1</v>
      </c>
      <c r="Z7" s="12">
        <v>1</v>
      </c>
      <c r="AA7" s="12"/>
      <c r="AB7" s="12"/>
      <c r="AC7" s="12"/>
      <c r="AD7" s="12"/>
      <c r="AE7" s="12"/>
      <c r="AF7" s="12"/>
      <c r="AG7" s="12"/>
      <c r="AH7" s="118">
        <f>SUM(C7:AG7)</f>
        <v>24</v>
      </c>
    </row>
    <row r="8" spans="1:34" s="41" customFormat="1" ht="15.75">
      <c r="A8" s="12">
        <v>3</v>
      </c>
      <c r="B8" s="90" t="s">
        <v>49</v>
      </c>
      <c r="C8" s="12">
        <v>1</v>
      </c>
      <c r="D8" s="12"/>
      <c r="E8" s="12">
        <v>1</v>
      </c>
      <c r="F8" s="12">
        <v>1</v>
      </c>
      <c r="G8" s="12">
        <v>1</v>
      </c>
      <c r="H8" s="12">
        <v>1</v>
      </c>
      <c r="I8" s="12">
        <v>1</v>
      </c>
      <c r="J8" s="12">
        <v>1</v>
      </c>
      <c r="K8" s="12"/>
      <c r="L8" s="12">
        <v>1</v>
      </c>
      <c r="M8" s="12">
        <v>1</v>
      </c>
      <c r="N8" s="12"/>
      <c r="O8" s="12"/>
      <c r="P8" s="12">
        <v>1</v>
      </c>
      <c r="Q8" s="12"/>
      <c r="R8" s="12">
        <v>1</v>
      </c>
      <c r="S8" s="12"/>
      <c r="T8" s="12"/>
      <c r="U8" s="12"/>
      <c r="V8" s="12">
        <v>1</v>
      </c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18">
        <f>SUM(C8:AG8)</f>
        <v>12</v>
      </c>
    </row>
    <row r="9" spans="1:34" s="41" customFormat="1" ht="30">
      <c r="A9" s="152">
        <v>4</v>
      </c>
      <c r="B9" s="288" t="s">
        <v>123</v>
      </c>
      <c r="C9" s="144" t="s">
        <v>117</v>
      </c>
      <c r="D9" s="144">
        <v>1</v>
      </c>
      <c r="E9" s="144">
        <v>1</v>
      </c>
      <c r="F9" s="144">
        <v>1</v>
      </c>
      <c r="G9" s="144">
        <v>1</v>
      </c>
      <c r="H9" s="144">
        <v>1</v>
      </c>
      <c r="I9" s="144">
        <v>1</v>
      </c>
      <c r="J9" s="144"/>
      <c r="K9" s="144">
        <v>1</v>
      </c>
      <c r="L9" s="144">
        <v>1</v>
      </c>
      <c r="M9" s="152">
        <v>1</v>
      </c>
      <c r="N9" s="144">
        <v>1</v>
      </c>
      <c r="O9" s="144">
        <v>1</v>
      </c>
      <c r="P9" s="144">
        <v>1</v>
      </c>
      <c r="Q9" s="144">
        <v>1</v>
      </c>
      <c r="R9" s="144"/>
      <c r="S9" s="144">
        <v>1</v>
      </c>
      <c r="T9" s="144">
        <v>1</v>
      </c>
      <c r="U9" s="144">
        <v>1</v>
      </c>
      <c r="V9" s="155"/>
      <c r="W9" s="155">
        <v>1</v>
      </c>
      <c r="X9" s="155">
        <v>1</v>
      </c>
      <c r="Y9" s="155">
        <v>1</v>
      </c>
      <c r="Z9" s="152">
        <v>1</v>
      </c>
      <c r="AA9" s="152"/>
      <c r="AB9" s="152"/>
      <c r="AC9" s="152"/>
      <c r="AD9" s="152"/>
      <c r="AE9" s="152"/>
      <c r="AF9" s="143"/>
      <c r="AG9" s="143"/>
      <c r="AH9" s="118">
        <f>SUM(C9:AG9)</f>
        <v>20</v>
      </c>
    </row>
    <row r="10" spans="1:34" ht="15" customHeight="1">
      <c r="A10" s="428" t="s">
        <v>1</v>
      </c>
      <c r="B10" s="428"/>
      <c r="C10" s="380">
        <f>SUM(C6:C9)</f>
        <v>3</v>
      </c>
      <c r="D10" s="380">
        <f aca="true" t="shared" si="0" ref="D10:AG10">SUM(D6:D9)</f>
        <v>3</v>
      </c>
      <c r="E10" s="380">
        <f t="shared" si="0"/>
        <v>4</v>
      </c>
      <c r="F10" s="380">
        <f t="shared" si="0"/>
        <v>4</v>
      </c>
      <c r="G10" s="380">
        <f t="shared" si="0"/>
        <v>4</v>
      </c>
      <c r="H10" s="380">
        <f t="shared" si="0"/>
        <v>3</v>
      </c>
      <c r="I10" s="380">
        <f t="shared" si="0"/>
        <v>4</v>
      </c>
      <c r="J10" s="380">
        <f t="shared" si="0"/>
        <v>3</v>
      </c>
      <c r="K10" s="380">
        <f t="shared" si="0"/>
        <v>3</v>
      </c>
      <c r="L10" s="380">
        <f t="shared" si="0"/>
        <v>4</v>
      </c>
      <c r="M10" s="380">
        <f t="shared" si="0"/>
        <v>4</v>
      </c>
      <c r="N10" s="380">
        <f t="shared" si="0"/>
        <v>3</v>
      </c>
      <c r="O10" s="380">
        <f t="shared" si="0"/>
        <v>3</v>
      </c>
      <c r="P10" s="380">
        <f t="shared" si="0"/>
        <v>4</v>
      </c>
      <c r="Q10" s="380">
        <f t="shared" si="0"/>
        <v>3</v>
      </c>
      <c r="R10" s="380">
        <f t="shared" si="0"/>
        <v>3</v>
      </c>
      <c r="S10" s="380">
        <f t="shared" si="0"/>
        <v>3</v>
      </c>
      <c r="T10" s="380">
        <f t="shared" si="0"/>
        <v>3</v>
      </c>
      <c r="U10" s="380">
        <f t="shared" si="0"/>
        <v>3</v>
      </c>
      <c r="V10" s="380">
        <f t="shared" si="0"/>
        <v>3</v>
      </c>
      <c r="W10" s="380">
        <f t="shared" si="0"/>
        <v>3</v>
      </c>
      <c r="X10" s="380">
        <f t="shared" si="0"/>
        <v>3</v>
      </c>
      <c r="Y10" s="380">
        <f t="shared" si="0"/>
        <v>3</v>
      </c>
      <c r="Z10" s="380">
        <f t="shared" si="0"/>
        <v>3</v>
      </c>
      <c r="AA10" s="380">
        <f t="shared" si="0"/>
        <v>0</v>
      </c>
      <c r="AB10" s="380">
        <f t="shared" si="0"/>
        <v>0</v>
      </c>
      <c r="AC10" s="380">
        <f t="shared" si="0"/>
        <v>0</v>
      </c>
      <c r="AD10" s="380">
        <f t="shared" si="0"/>
        <v>0</v>
      </c>
      <c r="AE10" s="380">
        <f t="shared" si="0"/>
        <v>0</v>
      </c>
      <c r="AF10" s="380">
        <f t="shared" si="0"/>
        <v>0</v>
      </c>
      <c r="AG10" s="380">
        <f t="shared" si="0"/>
        <v>0</v>
      </c>
      <c r="AH10" s="380"/>
    </row>
    <row r="11" ht="15">
      <c r="B11" s="137"/>
    </row>
    <row r="13" spans="1:34" s="41" customFormat="1" ht="45" customHeight="1">
      <c r="A13" s="205" t="s">
        <v>116</v>
      </c>
      <c r="B13" s="206" t="s">
        <v>184</v>
      </c>
      <c r="C13" s="11" t="s">
        <v>117</v>
      </c>
      <c r="D13" s="12"/>
      <c r="E13" s="12">
        <v>1</v>
      </c>
      <c r="F13" s="12"/>
      <c r="G13" s="12">
        <v>1</v>
      </c>
      <c r="H13" s="12">
        <v>1</v>
      </c>
      <c r="I13" s="12">
        <v>1</v>
      </c>
      <c r="J13" s="12"/>
      <c r="K13" s="12"/>
      <c r="L13" s="12"/>
      <c r="M13" s="13"/>
      <c r="N13" s="12"/>
      <c r="O13" s="12"/>
      <c r="P13" s="12"/>
      <c r="Q13" s="12"/>
      <c r="R13" s="12"/>
      <c r="S13" s="12"/>
      <c r="T13" s="12"/>
      <c r="U13" s="12"/>
      <c r="V13" s="153"/>
      <c r="W13" s="154"/>
      <c r="X13" s="154"/>
      <c r="Y13" s="154"/>
      <c r="Z13" s="7"/>
      <c r="AA13" s="7"/>
      <c r="AB13" s="7"/>
      <c r="AC13" s="7"/>
      <c r="AD13" s="7"/>
      <c r="AE13" s="7"/>
      <c r="AF13" s="7"/>
      <c r="AG13" s="58"/>
      <c r="AH13" s="169">
        <f>SUM(C13:AG13)</f>
        <v>4</v>
      </c>
    </row>
  </sheetData>
  <sheetProtection/>
  <mergeCells count="7">
    <mergeCell ref="A10:B10"/>
    <mergeCell ref="C1:M1"/>
    <mergeCell ref="C2:M2"/>
    <mergeCell ref="C3:M3"/>
    <mergeCell ref="B4:B5"/>
    <mergeCell ref="A4:A5"/>
    <mergeCell ref="A1:B3"/>
  </mergeCells>
  <printOptions/>
  <pageMargins left="0.5118110236220472" right="0.51181102362204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 Cyr,напівжирний"&amp;12ПОСТІЙНА КОМІСІЯ З ПИТАНЬ СОЦІАЛЬНОЇ ПОЛІТИКИ І СОЦІАЛЬНОГО ЗАХИСТУ НАСЕЛЕННЯ</oddHeader>
    <oddFooter>&amp;L&amp;D&amp;R&amp;P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B14"/>
  <sheetViews>
    <sheetView zoomScalePageLayoutView="0" workbookViewId="0" topLeftCell="A1">
      <pane xSplit="2" ySplit="4" topLeftCell="M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H3" sqref="AH3"/>
    </sheetView>
  </sheetViews>
  <sheetFormatPr defaultColWidth="20.125" defaultRowHeight="12.75"/>
  <cols>
    <col min="1" max="1" width="4.125" style="0" customWidth="1"/>
    <col min="2" max="2" width="33.625" style="0" customWidth="1"/>
    <col min="3" max="3" width="9.25390625" style="0" customWidth="1"/>
    <col min="4" max="4" width="9.875" style="0" customWidth="1"/>
    <col min="5" max="5" width="8.875" style="0" customWidth="1"/>
    <col min="6" max="6" width="8.375" style="0" customWidth="1"/>
    <col min="7" max="7" width="8.75390625" style="0" customWidth="1"/>
    <col min="8" max="8" width="9.00390625" style="0" customWidth="1"/>
    <col min="9" max="9" width="9.25390625" style="0" customWidth="1"/>
    <col min="10" max="10" width="9.125" style="0" customWidth="1"/>
    <col min="11" max="11" width="8.625" style="0" customWidth="1"/>
    <col min="12" max="12" width="9.00390625" style="0" customWidth="1"/>
    <col min="13" max="13" width="8.625" style="0" customWidth="1"/>
    <col min="14" max="14" width="8.875" style="0" customWidth="1"/>
    <col min="15" max="15" width="9.875" style="0" customWidth="1"/>
    <col min="16" max="17" width="9.25390625" style="0" customWidth="1"/>
    <col min="18" max="18" width="9.75390625" style="0" customWidth="1"/>
    <col min="19" max="19" width="9.375" style="0" customWidth="1"/>
    <col min="20" max="21" width="9.875" style="0" customWidth="1"/>
    <col min="22" max="22" width="10.875" style="0" customWidth="1"/>
    <col min="23" max="23" width="9.75390625" style="0" customWidth="1"/>
    <col min="24" max="29" width="10.25390625" style="0" customWidth="1"/>
    <col min="30" max="30" width="9.75390625" style="0" customWidth="1"/>
    <col min="31" max="31" width="9.125" style="0" customWidth="1"/>
    <col min="32" max="33" width="9.625" style="0" customWidth="1"/>
    <col min="34" max="34" width="8.875" style="0" customWidth="1"/>
    <col min="35" max="35" width="10.25390625" style="0" customWidth="1"/>
    <col min="36" max="36" width="9.25390625" style="0" customWidth="1"/>
    <col min="37" max="37" width="9.75390625" style="0" customWidth="1"/>
    <col min="38" max="38" width="9.00390625" style="0" hidden="1" customWidth="1"/>
    <col min="39" max="39" width="9.75390625" style="0" hidden="1" customWidth="1"/>
    <col min="40" max="40" width="9.375" style="0" hidden="1" customWidth="1"/>
    <col min="41" max="41" width="9.75390625" style="0" hidden="1" customWidth="1"/>
    <col min="42" max="43" width="9.375" style="0" hidden="1" customWidth="1"/>
    <col min="44" max="52" width="9.75390625" style="0" hidden="1" customWidth="1"/>
    <col min="53" max="53" width="11.375" style="0" customWidth="1"/>
  </cols>
  <sheetData>
    <row r="1" spans="1:52" ht="19.5">
      <c r="A1" s="431" t="s">
        <v>31</v>
      </c>
      <c r="B1" s="431"/>
      <c r="C1" s="1"/>
      <c r="D1" s="1"/>
      <c r="E1" s="1"/>
      <c r="F1" s="1"/>
      <c r="G1" s="1"/>
      <c r="H1" s="1"/>
      <c r="I1" s="1"/>
      <c r="J1" s="1"/>
      <c r="K1" s="1"/>
      <c r="L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3" ht="20.25" thickBot="1">
      <c r="A2" s="432"/>
      <c r="B2" s="432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150"/>
      <c r="AO2" s="150"/>
      <c r="AP2" s="150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37"/>
    </row>
    <row r="3" spans="1:54" s="112" customFormat="1" ht="22.5" customHeight="1">
      <c r="A3" s="407" t="s">
        <v>0</v>
      </c>
      <c r="B3" s="407" t="s">
        <v>2</v>
      </c>
      <c r="C3" s="366">
        <v>44175</v>
      </c>
      <c r="D3" s="366">
        <v>44189</v>
      </c>
      <c r="E3" s="366">
        <v>44214</v>
      </c>
      <c r="F3" s="366">
        <v>44259</v>
      </c>
      <c r="G3" s="366">
        <v>44341</v>
      </c>
      <c r="H3" s="366">
        <v>44349</v>
      </c>
      <c r="I3" s="366">
        <v>44421</v>
      </c>
      <c r="J3" s="366">
        <v>44427</v>
      </c>
      <c r="K3" s="366">
        <v>44463</v>
      </c>
      <c r="L3" s="366">
        <v>44505</v>
      </c>
      <c r="M3" s="366">
        <v>44536</v>
      </c>
      <c r="N3" s="366">
        <v>44553</v>
      </c>
      <c r="O3" s="366">
        <v>44607</v>
      </c>
      <c r="P3" s="366">
        <v>44678</v>
      </c>
      <c r="Q3" s="366">
        <v>44692</v>
      </c>
      <c r="R3" s="366">
        <v>44778</v>
      </c>
      <c r="S3" s="366">
        <v>44804</v>
      </c>
      <c r="T3" s="366">
        <v>44813</v>
      </c>
      <c r="U3" s="366">
        <v>44827</v>
      </c>
      <c r="V3" s="366">
        <v>44855</v>
      </c>
      <c r="W3" s="366">
        <v>44890</v>
      </c>
      <c r="X3" s="366">
        <v>44907</v>
      </c>
      <c r="Y3" s="366">
        <v>44994</v>
      </c>
      <c r="Z3" s="366">
        <v>45048</v>
      </c>
      <c r="AA3" s="366">
        <v>45093</v>
      </c>
      <c r="AB3" s="366">
        <v>45152</v>
      </c>
      <c r="AC3" s="366">
        <v>45183</v>
      </c>
      <c r="AD3" s="366">
        <v>45252</v>
      </c>
      <c r="AE3" s="366">
        <v>45267</v>
      </c>
      <c r="AF3" s="366">
        <v>45331</v>
      </c>
      <c r="AG3" s="62">
        <v>45370</v>
      </c>
      <c r="AH3" s="62">
        <v>45400</v>
      </c>
      <c r="AI3" s="62"/>
      <c r="AJ3" s="62"/>
      <c r="AK3" s="62"/>
      <c r="AL3" s="62"/>
      <c r="AM3" s="31"/>
      <c r="AN3" s="31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71"/>
      <c r="BA3" s="74" t="s">
        <v>9</v>
      </c>
      <c r="BB3" s="222">
        <v>45237</v>
      </c>
    </row>
    <row r="4" spans="1:54" ht="16.5" thickBot="1">
      <c r="A4" s="407"/>
      <c r="B4" s="407"/>
      <c r="C4" s="368">
        <v>1</v>
      </c>
      <c r="D4" s="368">
        <v>1</v>
      </c>
      <c r="E4" s="368">
        <v>1</v>
      </c>
      <c r="F4" s="368">
        <v>1</v>
      </c>
      <c r="G4" s="368">
        <v>1</v>
      </c>
      <c r="H4" s="368">
        <v>1</v>
      </c>
      <c r="I4" s="368">
        <v>1</v>
      </c>
      <c r="J4" s="368">
        <v>1</v>
      </c>
      <c r="K4" s="368">
        <v>1</v>
      </c>
      <c r="L4" s="368">
        <v>1</v>
      </c>
      <c r="M4" s="368">
        <v>1</v>
      </c>
      <c r="N4" s="368">
        <v>1</v>
      </c>
      <c r="O4" s="368">
        <v>1</v>
      </c>
      <c r="P4" s="368">
        <v>1</v>
      </c>
      <c r="Q4" s="368">
        <v>1</v>
      </c>
      <c r="R4" s="368">
        <v>1</v>
      </c>
      <c r="S4" s="368">
        <v>1</v>
      </c>
      <c r="T4" s="368">
        <v>1</v>
      </c>
      <c r="U4" s="368">
        <v>1</v>
      </c>
      <c r="V4" s="368">
        <v>1</v>
      </c>
      <c r="W4" s="368">
        <v>1</v>
      </c>
      <c r="X4" s="368">
        <v>1</v>
      </c>
      <c r="Y4" s="368">
        <v>1</v>
      </c>
      <c r="Z4" s="368">
        <v>1</v>
      </c>
      <c r="AA4" s="368">
        <v>1</v>
      </c>
      <c r="AB4" s="368">
        <v>1</v>
      </c>
      <c r="AC4" s="368">
        <v>1</v>
      </c>
      <c r="AD4" s="368">
        <v>1</v>
      </c>
      <c r="AE4" s="368">
        <v>1</v>
      </c>
      <c r="AF4" s="368">
        <v>1</v>
      </c>
      <c r="AG4" s="5">
        <v>1</v>
      </c>
      <c r="AH4" s="5">
        <v>1</v>
      </c>
      <c r="AI4" s="5"/>
      <c r="AJ4" s="5"/>
      <c r="AK4" s="5"/>
      <c r="AL4" s="5"/>
      <c r="AM4" s="4"/>
      <c r="AN4" s="4"/>
      <c r="AO4" s="56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57"/>
      <c r="BA4" s="182">
        <f aca="true" t="shared" si="0" ref="BA4:BA12">SUM(C4:AZ4)</f>
        <v>32</v>
      </c>
      <c r="BB4">
        <v>1</v>
      </c>
    </row>
    <row r="5" spans="1:53" s="41" customFormat="1" ht="32.25" customHeight="1">
      <c r="A5" s="90">
        <v>1</v>
      </c>
      <c r="B5" s="319" t="s">
        <v>124</v>
      </c>
      <c r="C5" s="12" t="s">
        <v>117</v>
      </c>
      <c r="D5" s="12">
        <v>1</v>
      </c>
      <c r="E5" s="12">
        <v>1</v>
      </c>
      <c r="F5" s="12">
        <v>1</v>
      </c>
      <c r="G5" s="12">
        <v>1</v>
      </c>
      <c r="H5" s="12">
        <v>1</v>
      </c>
      <c r="I5" s="12">
        <v>1</v>
      </c>
      <c r="J5" s="12"/>
      <c r="K5" s="12">
        <v>1</v>
      </c>
      <c r="L5" s="12">
        <v>1</v>
      </c>
      <c r="M5" s="12">
        <v>1</v>
      </c>
      <c r="N5" s="12">
        <v>1</v>
      </c>
      <c r="O5" s="12">
        <v>1</v>
      </c>
      <c r="P5" s="12">
        <v>1</v>
      </c>
      <c r="Q5" s="51">
        <v>1</v>
      </c>
      <c r="R5" s="51">
        <v>1</v>
      </c>
      <c r="S5" s="12">
        <v>1</v>
      </c>
      <c r="T5" s="12">
        <v>1</v>
      </c>
      <c r="U5" s="12">
        <v>1</v>
      </c>
      <c r="V5" s="12">
        <v>1</v>
      </c>
      <c r="W5" s="12">
        <v>1</v>
      </c>
      <c r="X5" s="12">
        <v>1</v>
      </c>
      <c r="Y5" s="12">
        <v>1</v>
      </c>
      <c r="Z5" s="12">
        <v>1</v>
      </c>
      <c r="AA5" s="12">
        <v>1</v>
      </c>
      <c r="AB5" s="12">
        <v>1</v>
      </c>
      <c r="AC5" s="12">
        <v>1</v>
      </c>
      <c r="AD5" s="12">
        <v>1</v>
      </c>
      <c r="AE5" s="152">
        <v>1</v>
      </c>
      <c r="AF5" s="12">
        <v>1</v>
      </c>
      <c r="AG5" s="9">
        <v>1</v>
      </c>
      <c r="AH5" s="9">
        <v>1</v>
      </c>
      <c r="AI5" s="9"/>
      <c r="AJ5" s="9"/>
      <c r="AK5" s="9"/>
      <c r="AL5" s="9"/>
      <c r="AM5" s="9"/>
      <c r="AN5" s="151"/>
      <c r="AO5" s="151"/>
      <c r="AP5" s="151"/>
      <c r="AQ5" s="8"/>
      <c r="AR5" s="151"/>
      <c r="AS5" s="151"/>
      <c r="AT5" s="151"/>
      <c r="AU5" s="151"/>
      <c r="AV5" s="8"/>
      <c r="AW5" s="151"/>
      <c r="AX5" s="151"/>
      <c r="AY5" s="151"/>
      <c r="AZ5" s="9"/>
      <c r="BA5" s="334">
        <f t="shared" si="0"/>
        <v>30</v>
      </c>
    </row>
    <row r="6" spans="1:53" s="41" customFormat="1" ht="32.25" customHeight="1">
      <c r="A6" s="90">
        <v>2</v>
      </c>
      <c r="B6" s="90" t="s">
        <v>101</v>
      </c>
      <c r="C6" s="12">
        <v>1</v>
      </c>
      <c r="D6" s="12">
        <v>1</v>
      </c>
      <c r="E6" s="12">
        <v>1</v>
      </c>
      <c r="F6" s="12">
        <v>1</v>
      </c>
      <c r="G6" s="12">
        <v>1</v>
      </c>
      <c r="H6" s="12">
        <v>1</v>
      </c>
      <c r="I6" s="12"/>
      <c r="J6" s="12">
        <v>1</v>
      </c>
      <c r="K6" s="12">
        <v>1</v>
      </c>
      <c r="L6" s="12">
        <v>1</v>
      </c>
      <c r="M6" s="12">
        <v>1</v>
      </c>
      <c r="N6" s="12">
        <v>1</v>
      </c>
      <c r="O6" s="12">
        <v>1</v>
      </c>
      <c r="P6" s="12"/>
      <c r="Q6" s="51">
        <v>1</v>
      </c>
      <c r="R6" s="51"/>
      <c r="S6" s="12">
        <v>1</v>
      </c>
      <c r="T6" s="12">
        <v>1</v>
      </c>
      <c r="U6" s="12">
        <v>1</v>
      </c>
      <c r="V6" s="12">
        <v>1</v>
      </c>
      <c r="W6" s="12">
        <v>1</v>
      </c>
      <c r="X6" s="12">
        <v>1</v>
      </c>
      <c r="Y6" s="12">
        <v>1</v>
      </c>
      <c r="Z6" s="12">
        <v>1</v>
      </c>
      <c r="AA6" s="12">
        <v>1</v>
      </c>
      <c r="AB6" s="12">
        <v>1</v>
      </c>
      <c r="AC6" s="12">
        <v>1</v>
      </c>
      <c r="AD6" s="12">
        <v>1</v>
      </c>
      <c r="AE6" s="152">
        <v>1</v>
      </c>
      <c r="AF6" s="12">
        <v>1</v>
      </c>
      <c r="AG6" s="13">
        <v>1</v>
      </c>
      <c r="AH6" s="9">
        <v>1</v>
      </c>
      <c r="AI6" s="9"/>
      <c r="AJ6" s="9"/>
      <c r="AK6" s="9"/>
      <c r="AL6" s="9"/>
      <c r="AM6" s="9"/>
      <c r="AN6" s="152"/>
      <c r="AO6" s="152"/>
      <c r="AP6" s="152"/>
      <c r="AQ6" s="12"/>
      <c r="AR6" s="152"/>
      <c r="AS6" s="152"/>
      <c r="AT6" s="152"/>
      <c r="AU6" s="152"/>
      <c r="AV6" s="12"/>
      <c r="AW6" s="152"/>
      <c r="AX6" s="152"/>
      <c r="AY6" s="152"/>
      <c r="AZ6" s="13"/>
      <c r="BA6" s="334">
        <f t="shared" si="0"/>
        <v>29</v>
      </c>
    </row>
    <row r="7" spans="1:53" s="41" customFormat="1" ht="32.25" customHeight="1">
      <c r="A7" s="90">
        <v>3</v>
      </c>
      <c r="B7" s="90" t="s">
        <v>102</v>
      </c>
      <c r="C7" s="12">
        <v>1</v>
      </c>
      <c r="D7" s="12">
        <v>1</v>
      </c>
      <c r="E7" s="12">
        <v>1</v>
      </c>
      <c r="F7" s="12">
        <v>1</v>
      </c>
      <c r="G7" s="12"/>
      <c r="H7" s="12">
        <v>1</v>
      </c>
      <c r="I7" s="12">
        <v>1</v>
      </c>
      <c r="J7" s="12">
        <v>1</v>
      </c>
      <c r="K7" s="12"/>
      <c r="L7" s="12"/>
      <c r="M7" s="12">
        <v>1</v>
      </c>
      <c r="N7" s="12"/>
      <c r="O7" s="12"/>
      <c r="P7" s="12"/>
      <c r="Q7" s="51"/>
      <c r="R7" s="51">
        <v>1</v>
      </c>
      <c r="S7" s="12">
        <v>1</v>
      </c>
      <c r="T7" s="12">
        <v>1</v>
      </c>
      <c r="U7" s="12">
        <v>1</v>
      </c>
      <c r="V7" s="12">
        <v>1</v>
      </c>
      <c r="W7" s="12">
        <v>1</v>
      </c>
      <c r="X7" s="12">
        <v>1</v>
      </c>
      <c r="Y7" s="12">
        <v>1</v>
      </c>
      <c r="Z7" s="12"/>
      <c r="AA7" s="12"/>
      <c r="AB7" s="12"/>
      <c r="AC7" s="12"/>
      <c r="AD7" s="12"/>
      <c r="AE7" s="152">
        <v>1</v>
      </c>
      <c r="AF7" s="12">
        <v>1</v>
      </c>
      <c r="AG7" s="13"/>
      <c r="AH7" s="9"/>
      <c r="AI7" s="9"/>
      <c r="AJ7" s="9"/>
      <c r="AK7" s="9"/>
      <c r="AL7" s="9"/>
      <c r="AM7" s="9"/>
      <c r="AN7" s="152"/>
      <c r="AO7" s="152"/>
      <c r="AP7" s="152"/>
      <c r="AQ7" s="12"/>
      <c r="AR7" s="152"/>
      <c r="AS7" s="152"/>
      <c r="AT7" s="152"/>
      <c r="AU7" s="152"/>
      <c r="AV7" s="12"/>
      <c r="AW7" s="152"/>
      <c r="AX7" s="152"/>
      <c r="AY7" s="152"/>
      <c r="AZ7" s="13"/>
      <c r="BA7" s="334">
        <f t="shared" si="0"/>
        <v>18</v>
      </c>
    </row>
    <row r="8" spans="1:53" s="41" customFormat="1" ht="32.25" customHeight="1">
      <c r="A8" s="90">
        <v>4</v>
      </c>
      <c r="B8" s="90" t="s">
        <v>169</v>
      </c>
      <c r="C8" s="12"/>
      <c r="D8" s="12"/>
      <c r="E8" s="12"/>
      <c r="F8" s="12"/>
      <c r="G8" s="12"/>
      <c r="H8" s="12" t="s">
        <v>117</v>
      </c>
      <c r="I8" s="12" t="s">
        <v>117</v>
      </c>
      <c r="J8" s="12" t="s">
        <v>117</v>
      </c>
      <c r="K8" s="12" t="s">
        <v>117</v>
      </c>
      <c r="L8" s="12" t="s">
        <v>117</v>
      </c>
      <c r="M8" s="12" t="s">
        <v>117</v>
      </c>
      <c r="N8" s="12" t="s">
        <v>117</v>
      </c>
      <c r="O8" s="12" t="s">
        <v>117</v>
      </c>
      <c r="P8" s="12" t="s">
        <v>117</v>
      </c>
      <c r="Q8" s="12" t="s">
        <v>117</v>
      </c>
      <c r="R8" s="12" t="s">
        <v>117</v>
      </c>
      <c r="S8" s="12" t="s">
        <v>117</v>
      </c>
      <c r="T8" s="12" t="s">
        <v>117</v>
      </c>
      <c r="U8" s="12" t="s">
        <v>117</v>
      </c>
      <c r="V8" s="12"/>
      <c r="W8" s="12">
        <v>1</v>
      </c>
      <c r="X8" s="12"/>
      <c r="Y8" s="12"/>
      <c r="Z8" s="12">
        <v>1</v>
      </c>
      <c r="AA8" s="12"/>
      <c r="AB8" s="12">
        <v>1</v>
      </c>
      <c r="AC8" s="12">
        <v>1</v>
      </c>
      <c r="AD8" s="12">
        <v>1</v>
      </c>
      <c r="AE8" s="152"/>
      <c r="AF8" s="12"/>
      <c r="AG8" s="13">
        <v>1</v>
      </c>
      <c r="AH8" s="9">
        <v>1</v>
      </c>
      <c r="AI8" s="9"/>
      <c r="AJ8" s="9"/>
      <c r="AK8" s="9"/>
      <c r="AL8" s="9"/>
      <c r="AM8" s="9"/>
      <c r="AN8" s="152"/>
      <c r="AO8" s="152"/>
      <c r="AP8" s="152"/>
      <c r="AQ8" s="12"/>
      <c r="AR8" s="152"/>
      <c r="AS8" s="152"/>
      <c r="AT8" s="152"/>
      <c r="AU8" s="152"/>
      <c r="AV8" s="12"/>
      <c r="AW8" s="152"/>
      <c r="AX8" s="152"/>
      <c r="AY8" s="152"/>
      <c r="AZ8" s="13"/>
      <c r="BA8" s="334">
        <f t="shared" si="0"/>
        <v>7</v>
      </c>
    </row>
    <row r="9" spans="1:53" s="41" customFormat="1" ht="32.25" customHeight="1">
      <c r="A9" s="90">
        <v>5</v>
      </c>
      <c r="B9" s="90" t="s">
        <v>55</v>
      </c>
      <c r="C9" s="12"/>
      <c r="D9" s="12">
        <v>1</v>
      </c>
      <c r="E9" s="12">
        <v>1</v>
      </c>
      <c r="F9" s="12"/>
      <c r="G9" s="12"/>
      <c r="H9" s="12">
        <v>1</v>
      </c>
      <c r="I9" s="12">
        <v>1</v>
      </c>
      <c r="J9" s="12">
        <v>1</v>
      </c>
      <c r="K9" s="12"/>
      <c r="L9" s="12">
        <v>1</v>
      </c>
      <c r="M9" s="12"/>
      <c r="N9" s="12"/>
      <c r="O9" s="12">
        <v>1</v>
      </c>
      <c r="P9" s="12">
        <v>1</v>
      </c>
      <c r="Q9" s="51">
        <v>1</v>
      </c>
      <c r="R9" s="51"/>
      <c r="S9" s="12"/>
      <c r="T9" s="12"/>
      <c r="U9" s="12"/>
      <c r="V9" s="12"/>
      <c r="W9" s="12"/>
      <c r="X9" s="12"/>
      <c r="Y9" s="12"/>
      <c r="Z9" s="12"/>
      <c r="AA9" s="12">
        <v>1</v>
      </c>
      <c r="AB9" s="12"/>
      <c r="AC9" s="12"/>
      <c r="AD9" s="12"/>
      <c r="AE9" s="152"/>
      <c r="AF9" s="12"/>
      <c r="AG9" s="13"/>
      <c r="AH9" s="9"/>
      <c r="AI9" s="9"/>
      <c r="AJ9" s="9"/>
      <c r="AK9" s="9"/>
      <c r="AL9" s="9"/>
      <c r="AM9" s="9"/>
      <c r="AN9" s="152"/>
      <c r="AO9" s="152"/>
      <c r="AP9" s="152"/>
      <c r="AQ9" s="12"/>
      <c r="AR9" s="152"/>
      <c r="AS9" s="152"/>
      <c r="AT9" s="152"/>
      <c r="AU9" s="152"/>
      <c r="AV9" s="12"/>
      <c r="AW9" s="152"/>
      <c r="AX9" s="152"/>
      <c r="AY9" s="152"/>
      <c r="AZ9" s="13"/>
      <c r="BA9" s="334">
        <f t="shared" si="0"/>
        <v>10</v>
      </c>
    </row>
    <row r="10" spans="1:53" s="41" customFormat="1" ht="32.25" customHeight="1">
      <c r="A10" s="90">
        <v>6</v>
      </c>
      <c r="B10" s="90" t="s">
        <v>170</v>
      </c>
      <c r="C10" s="12"/>
      <c r="D10" s="12"/>
      <c r="E10" s="12"/>
      <c r="F10" s="12"/>
      <c r="G10" s="12"/>
      <c r="H10" s="12" t="s">
        <v>117</v>
      </c>
      <c r="I10" s="12" t="s">
        <v>117</v>
      </c>
      <c r="J10" s="12" t="s">
        <v>117</v>
      </c>
      <c r="K10" s="12" t="s">
        <v>117</v>
      </c>
      <c r="L10" s="12" t="s">
        <v>117</v>
      </c>
      <c r="M10" s="12" t="s">
        <v>117</v>
      </c>
      <c r="N10" s="12" t="s">
        <v>117</v>
      </c>
      <c r="O10" s="12" t="s">
        <v>117</v>
      </c>
      <c r="P10" s="12" t="s">
        <v>117</v>
      </c>
      <c r="Q10" s="12" t="s">
        <v>117</v>
      </c>
      <c r="R10" s="12" t="s">
        <v>117</v>
      </c>
      <c r="S10" s="12" t="s">
        <v>117</v>
      </c>
      <c r="T10" s="12" t="s">
        <v>117</v>
      </c>
      <c r="U10" s="12" t="s">
        <v>117</v>
      </c>
      <c r="V10" s="12"/>
      <c r="W10" s="12"/>
      <c r="X10" s="12">
        <v>1</v>
      </c>
      <c r="Y10" s="12">
        <v>1</v>
      </c>
      <c r="Z10" s="12">
        <v>1</v>
      </c>
      <c r="AA10" s="12">
        <v>1</v>
      </c>
      <c r="AB10" s="12">
        <v>1</v>
      </c>
      <c r="AC10" s="12">
        <v>1</v>
      </c>
      <c r="AD10" s="12">
        <v>1</v>
      </c>
      <c r="AE10" s="152">
        <v>1</v>
      </c>
      <c r="AF10" s="12">
        <v>1</v>
      </c>
      <c r="AG10" s="16">
        <v>1</v>
      </c>
      <c r="AH10" s="12">
        <v>1</v>
      </c>
      <c r="AI10" s="12"/>
      <c r="AJ10" s="12"/>
      <c r="AK10" s="12"/>
      <c r="AL10" s="257"/>
      <c r="AM10" s="257"/>
      <c r="AN10" s="230"/>
      <c r="AO10" s="230"/>
      <c r="AP10" s="230"/>
      <c r="AQ10" s="15"/>
      <c r="AR10" s="230"/>
      <c r="AS10" s="230"/>
      <c r="AT10" s="230"/>
      <c r="AU10" s="230"/>
      <c r="AV10" s="15"/>
      <c r="AW10" s="230"/>
      <c r="AX10" s="230"/>
      <c r="AY10" s="230"/>
      <c r="AZ10" s="16"/>
      <c r="BA10" s="334">
        <f t="shared" si="0"/>
        <v>11</v>
      </c>
    </row>
    <row r="11" spans="1:53" s="41" customFormat="1" ht="32.25" customHeight="1">
      <c r="A11" s="90">
        <v>7</v>
      </c>
      <c r="B11" s="287" t="s">
        <v>171</v>
      </c>
      <c r="C11" s="12" t="s">
        <v>117</v>
      </c>
      <c r="D11" s="12" t="s">
        <v>117</v>
      </c>
      <c r="E11" s="12" t="s">
        <v>117</v>
      </c>
      <c r="F11" s="12" t="s">
        <v>117</v>
      </c>
      <c r="G11" s="12" t="s">
        <v>117</v>
      </c>
      <c r="H11" s="12" t="s">
        <v>117</v>
      </c>
      <c r="I11" s="12" t="s">
        <v>117</v>
      </c>
      <c r="J11" s="12" t="s">
        <v>117</v>
      </c>
      <c r="K11" s="12" t="s">
        <v>117</v>
      </c>
      <c r="L11" s="12" t="s">
        <v>117</v>
      </c>
      <c r="M11" s="12" t="s">
        <v>117</v>
      </c>
      <c r="N11" s="12" t="s">
        <v>117</v>
      </c>
      <c r="O11" s="12" t="s">
        <v>117</v>
      </c>
      <c r="P11" s="12" t="s">
        <v>117</v>
      </c>
      <c r="Q11" s="12" t="s">
        <v>117</v>
      </c>
      <c r="R11" s="12" t="s">
        <v>117</v>
      </c>
      <c r="S11" s="12" t="s">
        <v>117</v>
      </c>
      <c r="T11" s="12">
        <v>1</v>
      </c>
      <c r="U11" s="12"/>
      <c r="V11" s="12">
        <v>1</v>
      </c>
      <c r="W11" s="12"/>
      <c r="X11" s="12"/>
      <c r="Y11" s="12"/>
      <c r="Z11" s="12"/>
      <c r="AA11" s="12"/>
      <c r="AB11" s="12"/>
      <c r="AC11" s="12"/>
      <c r="AD11" s="12"/>
      <c r="AE11" s="152"/>
      <c r="AF11" s="12"/>
      <c r="AG11" s="16"/>
      <c r="AH11" s="12"/>
      <c r="AI11" s="12"/>
      <c r="AJ11" s="12"/>
      <c r="AK11" s="12"/>
      <c r="AL11" s="257"/>
      <c r="AM11" s="257"/>
      <c r="AN11" s="230"/>
      <c r="AO11" s="230"/>
      <c r="AP11" s="230"/>
      <c r="AQ11" s="15"/>
      <c r="AR11" s="230"/>
      <c r="AS11" s="230"/>
      <c r="AT11" s="230"/>
      <c r="AU11" s="230"/>
      <c r="AV11" s="15"/>
      <c r="AW11" s="230"/>
      <c r="AX11" s="230"/>
      <c r="AY11" s="230"/>
      <c r="AZ11" s="16"/>
      <c r="BA11" s="334">
        <f t="shared" si="0"/>
        <v>2</v>
      </c>
    </row>
    <row r="12" spans="1:53" s="41" customFormat="1" ht="32.25" customHeight="1" thickBot="1">
      <c r="A12" s="90">
        <v>8</v>
      </c>
      <c r="B12" s="288" t="s">
        <v>125</v>
      </c>
      <c r="C12" s="152" t="s">
        <v>117</v>
      </c>
      <c r="D12" s="152">
        <v>1</v>
      </c>
      <c r="E12" s="152">
        <v>1</v>
      </c>
      <c r="F12" s="152">
        <v>1</v>
      </c>
      <c r="G12" s="152">
        <v>1</v>
      </c>
      <c r="H12" s="152"/>
      <c r="I12" s="152">
        <v>1</v>
      </c>
      <c r="J12" s="152">
        <v>1</v>
      </c>
      <c r="K12" s="152">
        <v>1</v>
      </c>
      <c r="L12" s="152"/>
      <c r="M12" s="152"/>
      <c r="N12" s="152">
        <v>1</v>
      </c>
      <c r="O12" s="152">
        <v>1</v>
      </c>
      <c r="P12" s="152">
        <v>1</v>
      </c>
      <c r="Q12" s="152">
        <v>1</v>
      </c>
      <c r="R12" s="152">
        <v>1</v>
      </c>
      <c r="S12" s="152">
        <v>1</v>
      </c>
      <c r="T12" s="152">
        <v>1</v>
      </c>
      <c r="U12" s="152">
        <v>1</v>
      </c>
      <c r="V12" s="152">
        <v>1</v>
      </c>
      <c r="W12" s="152">
        <v>1</v>
      </c>
      <c r="X12" s="152">
        <v>1</v>
      </c>
      <c r="Y12" s="152">
        <v>1</v>
      </c>
      <c r="Z12" s="152">
        <v>1</v>
      </c>
      <c r="AA12" s="152">
        <v>1</v>
      </c>
      <c r="AB12" s="152">
        <v>1</v>
      </c>
      <c r="AC12" s="152">
        <v>1</v>
      </c>
      <c r="AD12" s="152">
        <v>1</v>
      </c>
      <c r="AE12" s="152">
        <v>1</v>
      </c>
      <c r="AF12" s="152">
        <v>1</v>
      </c>
      <c r="AG12" s="145">
        <v>1</v>
      </c>
      <c r="AH12" s="145">
        <v>1</v>
      </c>
      <c r="AI12" s="145"/>
      <c r="AJ12" s="145"/>
      <c r="AK12" s="145"/>
      <c r="AL12" s="145"/>
      <c r="AM12" s="149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9"/>
      <c r="BA12" s="334">
        <f t="shared" si="0"/>
        <v>28</v>
      </c>
    </row>
    <row r="13" spans="1:53" ht="16.5" thickBot="1">
      <c r="A13" s="410" t="s">
        <v>1</v>
      </c>
      <c r="B13" s="411"/>
      <c r="C13" s="35">
        <f>SUM(C5:C12)</f>
        <v>2</v>
      </c>
      <c r="D13" s="39">
        <f>SUM(D5:D12)</f>
        <v>5</v>
      </c>
      <c r="E13" s="39">
        <f aca="true" t="shared" si="1" ref="E13:AP13">SUM(E5:E12)</f>
        <v>5</v>
      </c>
      <c r="F13" s="39">
        <f t="shared" si="1"/>
        <v>4</v>
      </c>
      <c r="G13" s="39">
        <f t="shared" si="1"/>
        <v>3</v>
      </c>
      <c r="H13" s="39">
        <f t="shared" si="1"/>
        <v>4</v>
      </c>
      <c r="I13" s="39">
        <f t="shared" si="1"/>
        <v>4</v>
      </c>
      <c r="J13" s="39">
        <f t="shared" si="1"/>
        <v>4</v>
      </c>
      <c r="K13" s="39">
        <f t="shared" si="1"/>
        <v>3</v>
      </c>
      <c r="L13" s="39">
        <f t="shared" si="1"/>
        <v>3</v>
      </c>
      <c r="M13" s="39">
        <f t="shared" si="1"/>
        <v>3</v>
      </c>
      <c r="N13" s="39">
        <f t="shared" si="1"/>
        <v>3</v>
      </c>
      <c r="O13" s="39">
        <f t="shared" si="1"/>
        <v>4</v>
      </c>
      <c r="P13" s="39">
        <f t="shared" si="1"/>
        <v>3</v>
      </c>
      <c r="Q13" s="39">
        <f t="shared" si="1"/>
        <v>4</v>
      </c>
      <c r="R13" s="39">
        <f t="shared" si="1"/>
        <v>3</v>
      </c>
      <c r="S13" s="39">
        <f t="shared" si="1"/>
        <v>4</v>
      </c>
      <c r="T13" s="39">
        <f t="shared" si="1"/>
        <v>5</v>
      </c>
      <c r="U13" s="39">
        <f t="shared" si="1"/>
        <v>4</v>
      </c>
      <c r="V13" s="39">
        <f t="shared" si="1"/>
        <v>5</v>
      </c>
      <c r="W13" s="39">
        <f t="shared" si="1"/>
        <v>5</v>
      </c>
      <c r="X13" s="39">
        <f t="shared" si="1"/>
        <v>5</v>
      </c>
      <c r="Y13" s="39">
        <f t="shared" si="1"/>
        <v>5</v>
      </c>
      <c r="Z13" s="39">
        <f t="shared" si="1"/>
        <v>5</v>
      </c>
      <c r="AA13" s="39">
        <f t="shared" si="1"/>
        <v>5</v>
      </c>
      <c r="AB13" s="39">
        <f t="shared" si="1"/>
        <v>5</v>
      </c>
      <c r="AC13" s="39">
        <f t="shared" si="1"/>
        <v>5</v>
      </c>
      <c r="AD13" s="39">
        <f t="shared" si="1"/>
        <v>5</v>
      </c>
      <c r="AE13" s="39">
        <f t="shared" si="1"/>
        <v>5</v>
      </c>
      <c r="AF13" s="39">
        <f t="shared" si="1"/>
        <v>5</v>
      </c>
      <c r="AG13" s="21">
        <f t="shared" si="1"/>
        <v>5</v>
      </c>
      <c r="AH13" s="21">
        <f t="shared" si="1"/>
        <v>5</v>
      </c>
      <c r="AI13" s="21">
        <f t="shared" si="1"/>
        <v>0</v>
      </c>
      <c r="AJ13" s="21">
        <f t="shared" si="1"/>
        <v>0</v>
      </c>
      <c r="AK13" s="21">
        <f t="shared" si="1"/>
        <v>0</v>
      </c>
      <c r="AL13" s="21">
        <f t="shared" si="1"/>
        <v>0</v>
      </c>
      <c r="AM13" s="21">
        <f t="shared" si="1"/>
        <v>0</v>
      </c>
      <c r="AN13" s="21">
        <f t="shared" si="1"/>
        <v>0</v>
      </c>
      <c r="AO13" s="21">
        <f t="shared" si="1"/>
        <v>0</v>
      </c>
      <c r="AP13" s="39">
        <f t="shared" si="1"/>
        <v>0</v>
      </c>
      <c r="AQ13" s="39">
        <f aca="true" t="shared" si="2" ref="AQ13:AZ13">SUM(AQ5:AQ12)</f>
        <v>0</v>
      </c>
      <c r="AR13" s="39">
        <f t="shared" si="2"/>
        <v>0</v>
      </c>
      <c r="AS13" s="39">
        <f t="shared" si="2"/>
        <v>0</v>
      </c>
      <c r="AT13" s="39">
        <f t="shared" si="2"/>
        <v>0</v>
      </c>
      <c r="AU13" s="39">
        <f t="shared" si="2"/>
        <v>0</v>
      </c>
      <c r="AV13" s="39">
        <f t="shared" si="2"/>
        <v>0</v>
      </c>
      <c r="AW13" s="39">
        <f t="shared" si="2"/>
        <v>0</v>
      </c>
      <c r="AX13" s="39">
        <f t="shared" si="2"/>
        <v>0</v>
      </c>
      <c r="AY13" s="39">
        <f t="shared" si="2"/>
        <v>0</v>
      </c>
      <c r="AZ13" s="42">
        <f t="shared" si="2"/>
        <v>0</v>
      </c>
      <c r="BA13" s="241"/>
    </row>
    <row r="14" spans="20:37" ht="15">
      <c r="T14" s="256"/>
      <c r="U14" s="114"/>
      <c r="AK14">
        <v>1</v>
      </c>
    </row>
  </sheetData>
  <sheetProtection/>
  <mergeCells count="5">
    <mergeCell ref="C2:M2"/>
    <mergeCell ref="A13:B13"/>
    <mergeCell ref="A3:A4"/>
    <mergeCell ref="B3:B4"/>
    <mergeCell ref="A1:B2"/>
  </mergeCells>
  <printOptions/>
  <pageMargins left="1.3779527559055118" right="0.3937007874015748" top="0.4330708661417323" bottom="0.7874015748031497" header="0.2755905511811024" footer="0.5118110236220472"/>
  <pageSetup horizontalDpi="600" verticalDpi="600" orientation="landscape" paperSize="9" r:id="rId1"/>
  <headerFooter alignWithMargins="0">
    <oddHeader>&amp;C&amp;"Arial Cyr,напівжирний"&amp;12ПОСТІЙНА КОМІСІЯ З ПИТАНЬ ГУМАНІТАРНОЇ ПОЛІТИКИ</oddHeader>
    <oddFooter>&amp;L&amp;D&amp;R&amp;P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N11"/>
  <sheetViews>
    <sheetView zoomScalePageLayoutView="0" workbookViewId="0" topLeftCell="A1">
      <pane xSplit="2" ySplit="4" topLeftCell="AK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F10" sqref="BF10"/>
    </sheetView>
  </sheetViews>
  <sheetFormatPr defaultColWidth="21.625" defaultRowHeight="12.75"/>
  <cols>
    <col min="1" max="1" width="3.875" style="0" customWidth="1"/>
    <col min="2" max="2" width="32.625" style="0" customWidth="1"/>
    <col min="3" max="3" width="8.625" style="0" customWidth="1"/>
    <col min="4" max="6" width="8.75390625" style="0" customWidth="1"/>
    <col min="7" max="7" width="8.375" style="0" customWidth="1"/>
    <col min="8" max="8" width="8.75390625" style="0" customWidth="1"/>
    <col min="9" max="10" width="8.875" style="0" customWidth="1"/>
    <col min="11" max="12" width="8.625" style="0" customWidth="1"/>
    <col min="13" max="13" width="8.375" style="0" customWidth="1"/>
    <col min="14" max="24" width="9.375" style="0" customWidth="1"/>
    <col min="25" max="25" width="8.75390625" style="0" customWidth="1"/>
    <col min="26" max="29" width="9.375" style="0" customWidth="1"/>
    <col min="30" max="30" width="9.625" style="0" customWidth="1"/>
    <col min="31" max="32" width="9.25390625" style="0" customWidth="1"/>
    <col min="33" max="33" width="8.875" style="0" customWidth="1"/>
    <col min="34" max="35" width="10.25390625" style="0" customWidth="1"/>
    <col min="36" max="40" width="10.375" style="0" customWidth="1"/>
    <col min="41" max="41" width="9.125" style="0" customWidth="1"/>
    <col min="42" max="42" width="8.875" style="0" customWidth="1"/>
    <col min="43" max="43" width="8.625" style="0" customWidth="1"/>
    <col min="44" max="44" width="8.875" style="0" customWidth="1"/>
    <col min="45" max="45" width="8.75390625" style="0" customWidth="1"/>
    <col min="46" max="46" width="8.625" style="0" customWidth="1"/>
    <col min="47" max="47" width="8.375" style="0" customWidth="1"/>
    <col min="48" max="48" width="8.875" style="0" customWidth="1"/>
    <col min="49" max="49" width="8.375" style="0" customWidth="1"/>
    <col min="50" max="50" width="9.00390625" style="0" customWidth="1"/>
    <col min="51" max="51" width="8.375" style="0" customWidth="1"/>
    <col min="52" max="53" width="8.75390625" style="0" customWidth="1"/>
    <col min="54" max="54" width="8.375" style="0" customWidth="1"/>
    <col min="55" max="55" width="8.625" style="0" customWidth="1"/>
    <col min="56" max="61" width="10.375" style="0" customWidth="1"/>
    <col min="62" max="62" width="12.00390625" style="0" customWidth="1"/>
    <col min="63" max="63" width="11.375" style="0" customWidth="1"/>
    <col min="64" max="64" width="10.75390625" style="0" customWidth="1"/>
    <col min="65" max="65" width="12.125" style="0" customWidth="1"/>
    <col min="66" max="66" width="13.375" style="0" customWidth="1"/>
  </cols>
  <sheetData>
    <row r="1" spans="1:13" ht="12.75" customHeight="1">
      <c r="A1" s="422" t="s">
        <v>11</v>
      </c>
      <c r="B1" s="422"/>
      <c r="M1" s="1"/>
    </row>
    <row r="2" spans="1:19" ht="36" customHeight="1">
      <c r="A2" s="423"/>
      <c r="B2" s="423"/>
      <c r="C2" s="33"/>
      <c r="M2" s="1"/>
      <c r="O2" s="37"/>
      <c r="P2" s="37"/>
      <c r="Q2" s="37"/>
      <c r="R2" s="37"/>
      <c r="S2" s="37"/>
    </row>
    <row r="3" spans="1:66" s="112" customFormat="1" ht="21" customHeight="1">
      <c r="A3" s="407" t="s">
        <v>0</v>
      </c>
      <c r="B3" s="407" t="s">
        <v>2</v>
      </c>
      <c r="C3" s="366">
        <v>44175</v>
      </c>
      <c r="D3" s="366">
        <v>44186</v>
      </c>
      <c r="E3" s="366">
        <v>44187</v>
      </c>
      <c r="F3" s="366">
        <v>44189</v>
      </c>
      <c r="G3" s="366">
        <v>44207</v>
      </c>
      <c r="H3" s="366">
        <v>44215</v>
      </c>
      <c r="I3" s="366">
        <v>44225</v>
      </c>
      <c r="J3" s="366">
        <v>44253</v>
      </c>
      <c r="K3" s="366">
        <v>44258</v>
      </c>
      <c r="L3" s="366">
        <v>44292</v>
      </c>
      <c r="M3" s="366">
        <v>44313</v>
      </c>
      <c r="N3" s="366">
        <v>44337</v>
      </c>
      <c r="O3" s="374">
        <v>44357</v>
      </c>
      <c r="P3" s="374">
        <v>44370</v>
      </c>
      <c r="Q3" s="381">
        <v>44406</v>
      </c>
      <c r="R3" s="374">
        <v>44411</v>
      </c>
      <c r="S3" s="374">
        <v>44421</v>
      </c>
      <c r="T3" s="366">
        <v>44439</v>
      </c>
      <c r="U3" s="366">
        <v>44469</v>
      </c>
      <c r="V3" s="366">
        <v>44476</v>
      </c>
      <c r="W3" s="366">
        <v>44504</v>
      </c>
      <c r="X3" s="366">
        <v>44523</v>
      </c>
      <c r="Y3" s="366">
        <v>44538</v>
      </c>
      <c r="Z3" s="366">
        <v>44551</v>
      </c>
      <c r="AA3" s="366">
        <v>44554</v>
      </c>
      <c r="AB3" s="366">
        <v>44609</v>
      </c>
      <c r="AC3" s="366">
        <v>44678</v>
      </c>
      <c r="AD3" s="366">
        <v>44697</v>
      </c>
      <c r="AE3" s="366">
        <v>44726</v>
      </c>
      <c r="AF3" s="366">
        <v>44736</v>
      </c>
      <c r="AG3" s="366">
        <v>44764</v>
      </c>
      <c r="AH3" s="366">
        <v>44778</v>
      </c>
      <c r="AI3" s="366">
        <v>44799</v>
      </c>
      <c r="AJ3" s="366">
        <v>44825</v>
      </c>
      <c r="AK3" s="366">
        <v>44861</v>
      </c>
      <c r="AL3" s="366">
        <v>44890</v>
      </c>
      <c r="AM3" s="366">
        <v>44904</v>
      </c>
      <c r="AN3" s="366">
        <v>44924</v>
      </c>
      <c r="AO3" s="366">
        <v>44950</v>
      </c>
      <c r="AP3" s="366">
        <v>44995</v>
      </c>
      <c r="AQ3" s="366">
        <v>45002</v>
      </c>
      <c r="AR3" s="366">
        <v>45019</v>
      </c>
      <c r="AS3" s="366">
        <v>45044</v>
      </c>
      <c r="AT3" s="366">
        <v>45062</v>
      </c>
      <c r="AU3" s="366">
        <v>45096</v>
      </c>
      <c r="AV3" s="366">
        <v>45118</v>
      </c>
      <c r="AW3" s="366">
        <v>45138</v>
      </c>
      <c r="AX3" s="366">
        <v>45161</v>
      </c>
      <c r="AY3" s="366">
        <v>45184</v>
      </c>
      <c r="AZ3" s="366">
        <v>45216</v>
      </c>
      <c r="BA3" s="366">
        <v>45240</v>
      </c>
      <c r="BB3" s="366">
        <v>45272</v>
      </c>
      <c r="BC3" s="366">
        <v>45288</v>
      </c>
      <c r="BD3" s="366">
        <v>45328</v>
      </c>
      <c r="BE3" s="366">
        <v>45364</v>
      </c>
      <c r="BF3" s="366">
        <v>45404</v>
      </c>
      <c r="BG3" s="366"/>
      <c r="BH3" s="366"/>
      <c r="BI3" s="366"/>
      <c r="BJ3" s="382" t="s">
        <v>10</v>
      </c>
      <c r="BK3" s="222"/>
      <c r="BL3" s="222"/>
      <c r="BM3" s="222"/>
      <c r="BN3" s="222"/>
    </row>
    <row r="4" spans="1:63" ht="15.75">
      <c r="A4" s="407"/>
      <c r="B4" s="407"/>
      <c r="C4" s="365">
        <v>1</v>
      </c>
      <c r="D4" s="376">
        <v>1</v>
      </c>
      <c r="E4" s="365">
        <v>1</v>
      </c>
      <c r="F4" s="365">
        <v>1</v>
      </c>
      <c r="G4" s="365">
        <v>1</v>
      </c>
      <c r="H4" s="365">
        <v>1</v>
      </c>
      <c r="I4" s="365">
        <v>1</v>
      </c>
      <c r="J4" s="365">
        <v>1</v>
      </c>
      <c r="K4" s="365">
        <v>1</v>
      </c>
      <c r="L4" s="365">
        <v>1</v>
      </c>
      <c r="M4" s="368">
        <v>1</v>
      </c>
      <c r="N4" s="368">
        <v>1</v>
      </c>
      <c r="O4" s="383">
        <v>1</v>
      </c>
      <c r="P4" s="383">
        <v>1</v>
      </c>
      <c r="Q4" s="383">
        <v>1</v>
      </c>
      <c r="R4" s="383">
        <v>1</v>
      </c>
      <c r="S4" s="383">
        <v>1</v>
      </c>
      <c r="T4" s="368">
        <v>1</v>
      </c>
      <c r="U4" s="368">
        <v>1</v>
      </c>
      <c r="V4" s="368">
        <v>1</v>
      </c>
      <c r="W4" s="368">
        <v>1</v>
      </c>
      <c r="X4" s="368">
        <v>1</v>
      </c>
      <c r="Y4" s="368">
        <v>1</v>
      </c>
      <c r="Z4" s="368">
        <v>1</v>
      </c>
      <c r="AA4" s="368">
        <v>1</v>
      </c>
      <c r="AB4" s="368">
        <v>1</v>
      </c>
      <c r="AC4" s="368">
        <v>1</v>
      </c>
      <c r="AD4" s="368">
        <v>1</v>
      </c>
      <c r="AE4" s="368">
        <v>1</v>
      </c>
      <c r="AF4" s="368">
        <v>1</v>
      </c>
      <c r="AG4" s="368">
        <v>1</v>
      </c>
      <c r="AH4" s="368">
        <v>1</v>
      </c>
      <c r="AI4" s="368">
        <v>1</v>
      </c>
      <c r="AJ4" s="368">
        <v>1</v>
      </c>
      <c r="AK4" s="368">
        <v>1</v>
      </c>
      <c r="AL4" s="368">
        <v>1</v>
      </c>
      <c r="AM4" s="368">
        <v>1</v>
      </c>
      <c r="AN4" s="368">
        <v>1</v>
      </c>
      <c r="AO4" s="368">
        <v>1</v>
      </c>
      <c r="AP4" s="368">
        <v>1</v>
      </c>
      <c r="AQ4" s="368">
        <v>1</v>
      </c>
      <c r="AR4" s="368">
        <v>1</v>
      </c>
      <c r="AS4" s="368">
        <v>1</v>
      </c>
      <c r="AT4" s="368">
        <v>1</v>
      </c>
      <c r="AU4" s="368">
        <v>1</v>
      </c>
      <c r="AV4" s="368">
        <v>1</v>
      </c>
      <c r="AW4" s="368">
        <v>1</v>
      </c>
      <c r="AX4" s="368">
        <v>1</v>
      </c>
      <c r="AY4" s="368">
        <v>1</v>
      </c>
      <c r="AZ4" s="368">
        <v>1</v>
      </c>
      <c r="BA4" s="368">
        <v>1</v>
      </c>
      <c r="BB4" s="368">
        <v>1</v>
      </c>
      <c r="BC4" s="368">
        <v>1</v>
      </c>
      <c r="BD4" s="368">
        <v>1</v>
      </c>
      <c r="BE4" s="368">
        <v>1</v>
      </c>
      <c r="BF4" s="368">
        <v>1</v>
      </c>
      <c r="BG4" s="368"/>
      <c r="BH4" s="368"/>
      <c r="BI4" s="368"/>
      <c r="BJ4" s="384">
        <f>SUM(C4:BI4)</f>
        <v>56</v>
      </c>
      <c r="BK4" s="341"/>
    </row>
    <row r="5" spans="1:62" s="41" customFormat="1" ht="29.25" customHeight="1">
      <c r="A5" s="90">
        <v>1</v>
      </c>
      <c r="B5" s="280" t="s">
        <v>103</v>
      </c>
      <c r="C5" s="12">
        <v>1</v>
      </c>
      <c r="D5" s="116">
        <v>1</v>
      </c>
      <c r="E5" s="12">
        <v>1</v>
      </c>
      <c r="F5" s="12">
        <v>1</v>
      </c>
      <c r="G5" s="12">
        <v>1</v>
      </c>
      <c r="H5" s="12">
        <v>1</v>
      </c>
      <c r="I5" s="12">
        <v>1</v>
      </c>
      <c r="J5" s="12">
        <v>1</v>
      </c>
      <c r="K5" s="152">
        <v>1</v>
      </c>
      <c r="L5" s="152">
        <v>1</v>
      </c>
      <c r="M5" s="12">
        <v>1</v>
      </c>
      <c r="N5" s="51">
        <v>1</v>
      </c>
      <c r="O5" s="152">
        <v>1</v>
      </c>
      <c r="P5" s="152">
        <v>1</v>
      </c>
      <c r="Q5" s="152">
        <v>1</v>
      </c>
      <c r="R5" s="152">
        <v>1</v>
      </c>
      <c r="S5" s="152">
        <v>1</v>
      </c>
      <c r="T5" s="12">
        <v>1</v>
      </c>
      <c r="U5" s="12">
        <v>1</v>
      </c>
      <c r="V5" s="12">
        <v>1</v>
      </c>
      <c r="W5" s="12">
        <v>1</v>
      </c>
      <c r="X5" s="12">
        <v>1</v>
      </c>
      <c r="Y5" s="12">
        <v>1</v>
      </c>
      <c r="Z5" s="12"/>
      <c r="AA5" s="12">
        <v>1</v>
      </c>
      <c r="AB5" s="12">
        <v>1</v>
      </c>
      <c r="AC5" s="12">
        <v>1</v>
      </c>
      <c r="AD5" s="12">
        <v>1</v>
      </c>
      <c r="AE5" s="12">
        <v>1</v>
      </c>
      <c r="AF5" s="12">
        <v>1</v>
      </c>
      <c r="AG5" s="12">
        <v>1</v>
      </c>
      <c r="AH5" s="12">
        <v>1</v>
      </c>
      <c r="AI5" s="152">
        <v>1</v>
      </c>
      <c r="AJ5" s="116">
        <v>1</v>
      </c>
      <c r="AK5" s="12">
        <v>1</v>
      </c>
      <c r="AL5" s="12">
        <v>1</v>
      </c>
      <c r="AM5" s="12">
        <v>1</v>
      </c>
      <c r="AN5" s="12">
        <v>1</v>
      </c>
      <c r="AO5" s="12">
        <v>1</v>
      </c>
      <c r="AP5" s="152">
        <v>1</v>
      </c>
      <c r="AQ5" s="152">
        <v>1</v>
      </c>
      <c r="AR5" s="12">
        <v>1</v>
      </c>
      <c r="AS5" s="12">
        <v>1</v>
      </c>
      <c r="AT5" s="12">
        <v>1</v>
      </c>
      <c r="AU5" s="12">
        <v>1</v>
      </c>
      <c r="AV5" s="12">
        <v>1</v>
      </c>
      <c r="AW5" s="12">
        <v>1</v>
      </c>
      <c r="AX5" s="12">
        <v>1</v>
      </c>
      <c r="AY5" s="12">
        <v>1</v>
      </c>
      <c r="AZ5" s="12">
        <v>1</v>
      </c>
      <c r="BA5" s="12">
        <v>1</v>
      </c>
      <c r="BB5" s="12">
        <v>1</v>
      </c>
      <c r="BC5" s="12">
        <v>1</v>
      </c>
      <c r="BD5" s="12">
        <v>1</v>
      </c>
      <c r="BE5" s="12">
        <v>1</v>
      </c>
      <c r="BF5" s="12">
        <v>1</v>
      </c>
      <c r="BG5" s="12"/>
      <c r="BH5" s="12"/>
      <c r="BI5" s="12"/>
      <c r="BJ5" s="118">
        <f>SUM(C5:BI5)</f>
        <v>55</v>
      </c>
    </row>
    <row r="6" spans="1:62" s="41" customFormat="1" ht="29.25" customHeight="1">
      <c r="A6" s="90">
        <v>2</v>
      </c>
      <c r="B6" s="90" t="s">
        <v>104</v>
      </c>
      <c r="C6" s="12">
        <v>1</v>
      </c>
      <c r="D6" s="12">
        <v>1</v>
      </c>
      <c r="E6" s="12">
        <v>1</v>
      </c>
      <c r="F6" s="12">
        <v>1</v>
      </c>
      <c r="G6" s="12">
        <v>1</v>
      </c>
      <c r="H6" s="12"/>
      <c r="I6" s="12"/>
      <c r="J6" s="12">
        <v>1</v>
      </c>
      <c r="K6" s="152">
        <v>1</v>
      </c>
      <c r="L6" s="152">
        <v>1</v>
      </c>
      <c r="M6" s="12">
        <v>1</v>
      </c>
      <c r="N6" s="51">
        <v>1</v>
      </c>
      <c r="O6" s="152">
        <v>1</v>
      </c>
      <c r="P6" s="152">
        <v>1</v>
      </c>
      <c r="Q6" s="152">
        <v>1</v>
      </c>
      <c r="R6" s="152">
        <v>1</v>
      </c>
      <c r="S6" s="152">
        <v>1</v>
      </c>
      <c r="T6" s="12"/>
      <c r="U6" s="12">
        <v>1</v>
      </c>
      <c r="V6" s="12">
        <v>1</v>
      </c>
      <c r="W6" s="12">
        <v>1</v>
      </c>
      <c r="X6" s="12"/>
      <c r="Y6" s="12">
        <v>1</v>
      </c>
      <c r="Z6" s="12">
        <v>1</v>
      </c>
      <c r="AA6" s="12">
        <v>1</v>
      </c>
      <c r="AB6" s="12">
        <v>1</v>
      </c>
      <c r="AC6" s="12">
        <v>1</v>
      </c>
      <c r="AD6" s="12">
        <v>1</v>
      </c>
      <c r="AE6" s="12"/>
      <c r="AF6" s="12">
        <v>1</v>
      </c>
      <c r="AG6" s="12">
        <v>1</v>
      </c>
      <c r="AH6" s="12">
        <v>1</v>
      </c>
      <c r="AI6" s="152">
        <v>1</v>
      </c>
      <c r="AJ6" s="12"/>
      <c r="AK6" s="12"/>
      <c r="AL6" s="12">
        <v>1</v>
      </c>
      <c r="AM6" s="12"/>
      <c r="AN6" s="12">
        <v>1</v>
      </c>
      <c r="AO6" s="12">
        <v>1</v>
      </c>
      <c r="AP6" s="152">
        <v>1</v>
      </c>
      <c r="AQ6" s="152"/>
      <c r="AR6" s="12"/>
      <c r="AS6" s="12">
        <v>1</v>
      </c>
      <c r="AT6" s="12">
        <v>1</v>
      </c>
      <c r="AU6" s="12">
        <v>1</v>
      </c>
      <c r="AV6" s="12">
        <v>1</v>
      </c>
      <c r="AW6" s="12">
        <v>1</v>
      </c>
      <c r="AX6" s="12">
        <v>1</v>
      </c>
      <c r="AY6" s="12">
        <v>1</v>
      </c>
      <c r="AZ6" s="12">
        <v>1</v>
      </c>
      <c r="BA6" s="12">
        <v>1</v>
      </c>
      <c r="BB6" s="12">
        <v>1</v>
      </c>
      <c r="BC6" s="12">
        <v>1</v>
      </c>
      <c r="BD6" s="12">
        <v>1</v>
      </c>
      <c r="BE6" s="12"/>
      <c r="BF6" s="12">
        <v>1</v>
      </c>
      <c r="BG6" s="12"/>
      <c r="BH6" s="12"/>
      <c r="BI6" s="12"/>
      <c r="BJ6" s="118">
        <f>SUM(C6:BI6)</f>
        <v>45</v>
      </c>
    </row>
    <row r="7" spans="1:62" s="41" customFormat="1" ht="29.25" customHeight="1">
      <c r="A7" s="90">
        <v>3</v>
      </c>
      <c r="B7" s="90" t="s">
        <v>173</v>
      </c>
      <c r="C7" s="12">
        <v>1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>
        <v>1</v>
      </c>
      <c r="K7" s="152">
        <v>1</v>
      </c>
      <c r="L7" s="152">
        <v>1</v>
      </c>
      <c r="M7" s="12">
        <v>1</v>
      </c>
      <c r="N7" s="51">
        <v>1</v>
      </c>
      <c r="O7" s="152">
        <v>1</v>
      </c>
      <c r="P7" s="152"/>
      <c r="Q7" s="152">
        <v>1</v>
      </c>
      <c r="R7" s="152">
        <v>1</v>
      </c>
      <c r="S7" s="152"/>
      <c r="T7" s="12">
        <v>1</v>
      </c>
      <c r="U7" s="12">
        <v>1</v>
      </c>
      <c r="V7" s="12">
        <v>1</v>
      </c>
      <c r="W7" s="12">
        <v>1</v>
      </c>
      <c r="X7" s="12">
        <v>1</v>
      </c>
      <c r="Y7" s="12">
        <v>1</v>
      </c>
      <c r="Z7" s="12">
        <v>1</v>
      </c>
      <c r="AA7" s="12">
        <v>1</v>
      </c>
      <c r="AB7" s="12">
        <v>1</v>
      </c>
      <c r="AC7" s="12">
        <v>1</v>
      </c>
      <c r="AD7" s="12">
        <v>1</v>
      </c>
      <c r="AE7" s="12"/>
      <c r="AF7" s="12"/>
      <c r="AG7" s="12"/>
      <c r="AH7" s="12"/>
      <c r="AI7" s="152">
        <v>1</v>
      </c>
      <c r="AJ7" s="12">
        <v>1</v>
      </c>
      <c r="AK7" s="12">
        <v>1</v>
      </c>
      <c r="AL7" s="12">
        <v>1</v>
      </c>
      <c r="AM7" s="12">
        <v>1</v>
      </c>
      <c r="AN7" s="12">
        <v>1</v>
      </c>
      <c r="AO7" s="12">
        <v>1</v>
      </c>
      <c r="AP7" s="152">
        <v>1</v>
      </c>
      <c r="AQ7" s="152">
        <v>1</v>
      </c>
      <c r="AR7" s="12">
        <v>1</v>
      </c>
      <c r="AS7" s="12">
        <v>1</v>
      </c>
      <c r="AT7" s="12">
        <v>1</v>
      </c>
      <c r="AU7" s="12">
        <v>1</v>
      </c>
      <c r="AV7" s="12"/>
      <c r="AW7" s="12">
        <v>1</v>
      </c>
      <c r="AX7" s="12">
        <v>1</v>
      </c>
      <c r="AY7" s="12">
        <v>1</v>
      </c>
      <c r="AZ7" s="12">
        <v>1</v>
      </c>
      <c r="BA7" s="12">
        <v>1</v>
      </c>
      <c r="BB7" s="12">
        <v>1</v>
      </c>
      <c r="BC7" s="12">
        <v>1</v>
      </c>
      <c r="BD7" s="12">
        <v>1</v>
      </c>
      <c r="BE7" s="12">
        <v>1</v>
      </c>
      <c r="BF7" s="12">
        <v>1</v>
      </c>
      <c r="BG7" s="12"/>
      <c r="BH7" s="12"/>
      <c r="BI7" s="12"/>
      <c r="BJ7" s="118">
        <f>SUM(C7:AU7)</f>
        <v>39</v>
      </c>
    </row>
    <row r="8" spans="1:62" s="41" customFormat="1" ht="29.25" customHeight="1">
      <c r="A8" s="90">
        <v>4</v>
      </c>
      <c r="B8" s="90" t="s">
        <v>176</v>
      </c>
      <c r="C8" s="12" t="s">
        <v>117</v>
      </c>
      <c r="D8" s="12" t="s">
        <v>117</v>
      </c>
      <c r="E8" s="12" t="s">
        <v>117</v>
      </c>
      <c r="F8" s="12" t="s">
        <v>117</v>
      </c>
      <c r="G8" s="12">
        <v>1</v>
      </c>
      <c r="H8" s="12">
        <v>1</v>
      </c>
      <c r="I8" s="12">
        <v>1</v>
      </c>
      <c r="J8" s="12">
        <v>1</v>
      </c>
      <c r="K8" s="152">
        <v>1</v>
      </c>
      <c r="L8" s="152">
        <v>1</v>
      </c>
      <c r="M8" s="12">
        <v>1</v>
      </c>
      <c r="N8" s="51">
        <v>1</v>
      </c>
      <c r="O8" s="152">
        <v>1</v>
      </c>
      <c r="P8" s="152">
        <v>1</v>
      </c>
      <c r="Q8" s="152">
        <v>1</v>
      </c>
      <c r="R8" s="152">
        <v>1</v>
      </c>
      <c r="S8" s="15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1</v>
      </c>
      <c r="AD8" s="12">
        <v>1</v>
      </c>
      <c r="AE8" s="12">
        <v>1</v>
      </c>
      <c r="AF8" s="12">
        <v>1</v>
      </c>
      <c r="AG8" s="12">
        <v>1</v>
      </c>
      <c r="AH8" s="12">
        <v>1</v>
      </c>
      <c r="AI8" s="152">
        <v>1</v>
      </c>
      <c r="AJ8" s="12">
        <v>1</v>
      </c>
      <c r="AK8" s="12">
        <v>1</v>
      </c>
      <c r="AL8" s="12">
        <v>1</v>
      </c>
      <c r="AM8" s="12">
        <v>1</v>
      </c>
      <c r="AN8" s="12">
        <v>1</v>
      </c>
      <c r="AO8" s="12"/>
      <c r="AP8" s="152">
        <v>1</v>
      </c>
      <c r="AQ8" s="152">
        <v>1</v>
      </c>
      <c r="AR8" s="12">
        <v>1</v>
      </c>
      <c r="AS8" s="12">
        <v>1</v>
      </c>
      <c r="AT8" s="12">
        <v>1</v>
      </c>
      <c r="AU8" s="12">
        <v>1</v>
      </c>
      <c r="AV8" s="12">
        <v>1</v>
      </c>
      <c r="AW8" s="12">
        <v>1</v>
      </c>
      <c r="AX8" s="12">
        <v>1</v>
      </c>
      <c r="AY8" s="12">
        <v>1</v>
      </c>
      <c r="AZ8" s="12">
        <v>1</v>
      </c>
      <c r="BA8" s="12">
        <v>1</v>
      </c>
      <c r="BB8" s="12"/>
      <c r="BC8" s="12">
        <v>1</v>
      </c>
      <c r="BD8" s="12">
        <v>1</v>
      </c>
      <c r="BE8" s="12">
        <v>1</v>
      </c>
      <c r="BF8" s="12">
        <v>1</v>
      </c>
      <c r="BG8" s="12"/>
      <c r="BH8" s="12"/>
      <c r="BI8" s="12"/>
      <c r="BJ8" s="118">
        <f>SUM(C8:BI8)</f>
        <v>50</v>
      </c>
    </row>
    <row r="9" spans="1:62" s="41" customFormat="1" ht="42.75" customHeight="1">
      <c r="A9" s="90">
        <v>5</v>
      </c>
      <c r="B9" s="90" t="s">
        <v>174</v>
      </c>
      <c r="C9" s="12" t="s">
        <v>117</v>
      </c>
      <c r="D9" s="12" t="s">
        <v>117</v>
      </c>
      <c r="E9" s="12" t="s">
        <v>117</v>
      </c>
      <c r="F9" s="12" t="s">
        <v>117</v>
      </c>
      <c r="G9" s="12">
        <v>1</v>
      </c>
      <c r="H9" s="12">
        <v>1</v>
      </c>
      <c r="I9" s="12">
        <v>1</v>
      </c>
      <c r="J9" s="12">
        <v>1</v>
      </c>
      <c r="K9" s="152">
        <v>1</v>
      </c>
      <c r="L9" s="152">
        <v>1</v>
      </c>
      <c r="M9" s="12">
        <v>1</v>
      </c>
      <c r="N9" s="51">
        <v>1</v>
      </c>
      <c r="O9" s="152">
        <v>1</v>
      </c>
      <c r="P9" s="152"/>
      <c r="Q9" s="152">
        <v>1</v>
      </c>
      <c r="R9" s="152">
        <v>1</v>
      </c>
      <c r="S9" s="152">
        <v>1</v>
      </c>
      <c r="T9" s="12">
        <v>1</v>
      </c>
      <c r="U9" s="12">
        <v>1</v>
      </c>
      <c r="V9" s="12">
        <v>1</v>
      </c>
      <c r="W9" s="12">
        <v>1</v>
      </c>
      <c r="X9" s="12">
        <v>1</v>
      </c>
      <c r="Y9" s="12">
        <v>1</v>
      </c>
      <c r="Z9" s="12"/>
      <c r="AA9" s="12">
        <v>1</v>
      </c>
      <c r="AB9" s="12"/>
      <c r="AC9" s="12">
        <v>1</v>
      </c>
      <c r="AD9" s="12">
        <v>1</v>
      </c>
      <c r="AE9" s="12">
        <v>1</v>
      </c>
      <c r="AF9" s="12">
        <v>1</v>
      </c>
      <c r="AG9" s="12">
        <v>1</v>
      </c>
      <c r="AH9" s="12">
        <v>1</v>
      </c>
      <c r="AI9" s="152">
        <v>1</v>
      </c>
      <c r="AJ9" s="12">
        <v>1</v>
      </c>
      <c r="AK9" s="12">
        <v>1</v>
      </c>
      <c r="AL9" s="12">
        <v>1</v>
      </c>
      <c r="AM9" s="12">
        <v>1</v>
      </c>
      <c r="AN9" s="12"/>
      <c r="AO9" s="12">
        <v>1</v>
      </c>
      <c r="AP9" s="152">
        <v>1</v>
      </c>
      <c r="AQ9" s="152">
        <v>1</v>
      </c>
      <c r="AR9" s="12">
        <v>1</v>
      </c>
      <c r="AS9" s="12">
        <v>1</v>
      </c>
      <c r="AT9" s="12">
        <v>1</v>
      </c>
      <c r="AU9" s="12">
        <v>1</v>
      </c>
      <c r="AV9" s="12">
        <v>1</v>
      </c>
      <c r="AW9" s="12">
        <v>1</v>
      </c>
      <c r="AX9" s="12">
        <v>1</v>
      </c>
      <c r="AY9" s="12">
        <v>1</v>
      </c>
      <c r="AZ9" s="12">
        <v>1</v>
      </c>
      <c r="BA9" s="12">
        <v>1</v>
      </c>
      <c r="BB9" s="12">
        <v>1</v>
      </c>
      <c r="BC9" s="12">
        <v>1</v>
      </c>
      <c r="BD9" s="12"/>
      <c r="BE9" s="12">
        <v>1</v>
      </c>
      <c r="BF9" s="12"/>
      <c r="BG9" s="12"/>
      <c r="BH9" s="12"/>
      <c r="BI9" s="12"/>
      <c r="BJ9" s="118">
        <f>SUM(C9:BI9)</f>
        <v>46</v>
      </c>
    </row>
    <row r="10" spans="1:63" ht="26.25">
      <c r="A10" s="287">
        <v>6</v>
      </c>
      <c r="B10" s="90" t="s">
        <v>175</v>
      </c>
      <c r="C10" s="12" t="s">
        <v>117</v>
      </c>
      <c r="D10" s="12" t="s">
        <v>117</v>
      </c>
      <c r="E10" s="12" t="s">
        <v>117</v>
      </c>
      <c r="F10" s="12" t="s">
        <v>117</v>
      </c>
      <c r="G10" s="12" t="s">
        <v>117</v>
      </c>
      <c r="H10" s="12" t="s">
        <v>117</v>
      </c>
      <c r="I10" s="12" t="s">
        <v>117</v>
      </c>
      <c r="J10" s="12" t="s">
        <v>117</v>
      </c>
      <c r="K10" s="12" t="s">
        <v>117</v>
      </c>
      <c r="L10" s="12" t="s">
        <v>117</v>
      </c>
      <c r="M10" s="12" t="s">
        <v>117</v>
      </c>
      <c r="N10" s="12" t="s">
        <v>117</v>
      </c>
      <c r="O10" s="12" t="s">
        <v>117</v>
      </c>
      <c r="P10" s="12" t="s">
        <v>117</v>
      </c>
      <c r="Q10" s="12" t="s">
        <v>117</v>
      </c>
      <c r="R10" s="12" t="s">
        <v>117</v>
      </c>
      <c r="S10" s="12" t="s">
        <v>117</v>
      </c>
      <c r="T10" s="12" t="s">
        <v>117</v>
      </c>
      <c r="U10" s="12" t="s">
        <v>117</v>
      </c>
      <c r="V10" s="12" t="s">
        <v>117</v>
      </c>
      <c r="W10" s="12" t="s">
        <v>117</v>
      </c>
      <c r="X10" s="12" t="s">
        <v>117</v>
      </c>
      <c r="Y10" s="12" t="s">
        <v>117</v>
      </c>
      <c r="Z10" s="12" t="s">
        <v>117</v>
      </c>
      <c r="AA10" s="12" t="s">
        <v>117</v>
      </c>
      <c r="AB10" s="12" t="s">
        <v>117</v>
      </c>
      <c r="AC10" s="12" t="s">
        <v>117</v>
      </c>
      <c r="AD10" s="12" t="s">
        <v>117</v>
      </c>
      <c r="AE10" s="12" t="s">
        <v>117</v>
      </c>
      <c r="AF10" s="12" t="s">
        <v>117</v>
      </c>
      <c r="AG10" s="12" t="s">
        <v>117</v>
      </c>
      <c r="AH10" s="12" t="s">
        <v>117</v>
      </c>
      <c r="AI10" s="12" t="s">
        <v>117</v>
      </c>
      <c r="AJ10" s="268"/>
      <c r="AK10" s="268"/>
      <c r="AL10" s="268"/>
      <c r="AM10" s="152">
        <v>1</v>
      </c>
      <c r="AN10" s="321">
        <v>1</v>
      </c>
      <c r="AO10" s="152">
        <v>1</v>
      </c>
      <c r="AP10" s="152">
        <v>1</v>
      </c>
      <c r="AQ10" s="152">
        <v>1</v>
      </c>
      <c r="AR10" s="152">
        <v>1</v>
      </c>
      <c r="AS10" s="152">
        <v>1</v>
      </c>
      <c r="AT10" s="152">
        <v>1</v>
      </c>
      <c r="AU10" s="152">
        <v>1</v>
      </c>
      <c r="AV10" s="152"/>
      <c r="AW10" s="152"/>
      <c r="AX10" s="152"/>
      <c r="AY10" s="152">
        <v>1</v>
      </c>
      <c r="AZ10" s="152">
        <v>1</v>
      </c>
      <c r="BA10" s="152">
        <v>1</v>
      </c>
      <c r="BB10" s="152">
        <v>1</v>
      </c>
      <c r="BC10" s="152"/>
      <c r="BD10" s="152"/>
      <c r="BE10" s="152">
        <v>1</v>
      </c>
      <c r="BF10" s="152">
        <v>1</v>
      </c>
      <c r="BG10" s="152"/>
      <c r="BH10" s="152"/>
      <c r="BI10" s="152"/>
      <c r="BJ10" s="118">
        <f>SUM(C10:AU10)</f>
        <v>9</v>
      </c>
      <c r="BK10" s="41"/>
    </row>
    <row r="11" spans="1:62" ht="15.75">
      <c r="A11" s="428" t="s">
        <v>1</v>
      </c>
      <c r="B11" s="428"/>
      <c r="C11" s="379">
        <f aca="true" t="shared" si="0" ref="C11:Q11">SUM(C5:C9)</f>
        <v>3</v>
      </c>
      <c r="D11" s="379">
        <f t="shared" si="0"/>
        <v>3</v>
      </c>
      <c r="E11" s="379">
        <f t="shared" si="0"/>
        <v>3</v>
      </c>
      <c r="F11" s="379">
        <f t="shared" si="0"/>
        <v>3</v>
      </c>
      <c r="G11" s="379">
        <f t="shared" si="0"/>
        <v>5</v>
      </c>
      <c r="H11" s="379">
        <f t="shared" si="0"/>
        <v>4</v>
      </c>
      <c r="I11" s="379">
        <f t="shared" si="0"/>
        <v>4</v>
      </c>
      <c r="J11" s="379">
        <f t="shared" si="0"/>
        <v>5</v>
      </c>
      <c r="K11" s="379">
        <f t="shared" si="0"/>
        <v>5</v>
      </c>
      <c r="L11" s="379">
        <f t="shared" si="0"/>
        <v>5</v>
      </c>
      <c r="M11" s="379">
        <f t="shared" si="0"/>
        <v>5</v>
      </c>
      <c r="N11" s="379">
        <f t="shared" si="0"/>
        <v>5</v>
      </c>
      <c r="O11" s="379">
        <f t="shared" si="0"/>
        <v>5</v>
      </c>
      <c r="P11" s="379">
        <f t="shared" si="0"/>
        <v>3</v>
      </c>
      <c r="Q11" s="379">
        <f t="shared" si="0"/>
        <v>5</v>
      </c>
      <c r="R11" s="379">
        <f>SUM(R5:R10)</f>
        <v>5</v>
      </c>
      <c r="S11" s="379">
        <f aca="true" t="shared" si="1" ref="S11:AS11">SUM(S5:S10)</f>
        <v>4</v>
      </c>
      <c r="T11" s="379">
        <f t="shared" si="1"/>
        <v>4</v>
      </c>
      <c r="U11" s="379">
        <f t="shared" si="1"/>
        <v>5</v>
      </c>
      <c r="V11" s="379">
        <f t="shared" si="1"/>
        <v>5</v>
      </c>
      <c r="W11" s="379">
        <f t="shared" si="1"/>
        <v>5</v>
      </c>
      <c r="X11" s="379">
        <f t="shared" si="1"/>
        <v>4</v>
      </c>
      <c r="Y11" s="379">
        <f t="shared" si="1"/>
        <v>5</v>
      </c>
      <c r="Z11" s="379">
        <f t="shared" si="1"/>
        <v>3</v>
      </c>
      <c r="AA11" s="379">
        <f t="shared" si="1"/>
        <v>5</v>
      </c>
      <c r="AB11" s="379">
        <f t="shared" si="1"/>
        <v>4</v>
      </c>
      <c r="AC11" s="379">
        <f t="shared" si="1"/>
        <v>5</v>
      </c>
      <c r="AD11" s="379">
        <f t="shared" si="1"/>
        <v>5</v>
      </c>
      <c r="AE11" s="379">
        <f t="shared" si="1"/>
        <v>3</v>
      </c>
      <c r="AF11" s="379">
        <f t="shared" si="1"/>
        <v>4</v>
      </c>
      <c r="AG11" s="379">
        <f t="shared" si="1"/>
        <v>4</v>
      </c>
      <c r="AH11" s="379">
        <f t="shared" si="1"/>
        <v>4</v>
      </c>
      <c r="AI11" s="379">
        <f t="shared" si="1"/>
        <v>5</v>
      </c>
      <c r="AJ11" s="379">
        <f t="shared" si="1"/>
        <v>4</v>
      </c>
      <c r="AK11" s="379">
        <f t="shared" si="1"/>
        <v>4</v>
      </c>
      <c r="AL11" s="379">
        <f t="shared" si="1"/>
        <v>5</v>
      </c>
      <c r="AM11" s="379">
        <f t="shared" si="1"/>
        <v>5</v>
      </c>
      <c r="AN11" s="379">
        <f t="shared" si="1"/>
        <v>5</v>
      </c>
      <c r="AO11" s="379">
        <f t="shared" si="1"/>
        <v>5</v>
      </c>
      <c r="AP11" s="379">
        <f t="shared" si="1"/>
        <v>6</v>
      </c>
      <c r="AQ11" s="379">
        <f t="shared" si="1"/>
        <v>5</v>
      </c>
      <c r="AR11" s="379">
        <f t="shared" si="1"/>
        <v>5</v>
      </c>
      <c r="AS11" s="379">
        <f t="shared" si="1"/>
        <v>6</v>
      </c>
      <c r="AT11" s="379">
        <f aca="true" t="shared" si="2" ref="AT11:BA11">SUM(AT5:AT10)</f>
        <v>6</v>
      </c>
      <c r="AU11" s="379">
        <f t="shared" si="2"/>
        <v>6</v>
      </c>
      <c r="AV11" s="379">
        <f t="shared" si="2"/>
        <v>4</v>
      </c>
      <c r="AW11" s="379">
        <f t="shared" si="2"/>
        <v>5</v>
      </c>
      <c r="AX11" s="379">
        <f t="shared" si="2"/>
        <v>5</v>
      </c>
      <c r="AY11" s="379">
        <f t="shared" si="2"/>
        <v>6</v>
      </c>
      <c r="AZ11" s="379">
        <f t="shared" si="2"/>
        <v>6</v>
      </c>
      <c r="BA11" s="379">
        <f t="shared" si="2"/>
        <v>6</v>
      </c>
      <c r="BB11" s="379">
        <f aca="true" t="shared" si="3" ref="BB11:BI11">SUM(BB5:BB10)</f>
        <v>5</v>
      </c>
      <c r="BC11" s="379">
        <f t="shared" si="3"/>
        <v>5</v>
      </c>
      <c r="BD11" s="379">
        <f t="shared" si="3"/>
        <v>4</v>
      </c>
      <c r="BE11" s="379">
        <f t="shared" si="3"/>
        <v>5</v>
      </c>
      <c r="BF11" s="379">
        <f t="shared" si="3"/>
        <v>5</v>
      </c>
      <c r="BG11" s="379">
        <f t="shared" si="3"/>
        <v>0</v>
      </c>
      <c r="BH11" s="379">
        <f t="shared" si="3"/>
        <v>0</v>
      </c>
      <c r="BI11" s="379">
        <f t="shared" si="3"/>
        <v>0</v>
      </c>
      <c r="BJ11" s="380"/>
    </row>
  </sheetData>
  <sheetProtection/>
  <mergeCells count="4">
    <mergeCell ref="A11:B11"/>
    <mergeCell ref="A3:A4"/>
    <mergeCell ref="B3:B4"/>
    <mergeCell ref="A1:B2"/>
  </mergeCells>
  <printOptions/>
  <pageMargins left="0.7874015748031497" right="0.5511811023622047" top="0.7086614173228347" bottom="0.984251968503937" header="0.5118110236220472" footer="0.5118110236220472"/>
  <pageSetup horizontalDpi="600" verticalDpi="600" orientation="landscape" paperSize="9" r:id="rId1"/>
  <headerFooter alignWithMargins="0">
    <oddHeader xml:space="preserve">&amp;C&amp;"Arial Cyr,напівжирний"&amp;12ПОСТІЙНА КОМІСІЯ З ПИТАНЬ ОХОРОНИ ЗДОРОВ'Я, МАТЕРИНСТВА ТА ДИТИНСТВА </oddHeader>
    <oddFooter>&amp;L&amp;D&amp;R&amp;P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D12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V8" sqref="V8"/>
    </sheetView>
  </sheetViews>
  <sheetFormatPr defaultColWidth="26.125" defaultRowHeight="12.75"/>
  <cols>
    <col min="1" max="1" width="4.375" style="0" customWidth="1"/>
    <col min="2" max="2" width="36.75390625" style="0" customWidth="1"/>
    <col min="3" max="3" width="9.25390625" style="0" customWidth="1"/>
    <col min="4" max="4" width="8.875" style="0" customWidth="1"/>
    <col min="5" max="15" width="8.75390625" style="0" customWidth="1"/>
    <col min="16" max="16" width="8.875" style="0" customWidth="1"/>
    <col min="17" max="18" width="8.75390625" style="0" customWidth="1"/>
    <col min="19" max="19" width="9.375" style="0" customWidth="1"/>
    <col min="20" max="20" width="9.00390625" style="0" customWidth="1"/>
    <col min="21" max="21" width="9.375" style="0" customWidth="1"/>
    <col min="22" max="29" width="10.125" style="0" customWidth="1"/>
  </cols>
  <sheetData>
    <row r="1" spans="1:13" ht="15">
      <c r="A1" s="433" t="s">
        <v>107</v>
      </c>
      <c r="B1" s="433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25.5" customHeight="1">
      <c r="A2" s="432"/>
      <c r="B2" s="432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29" ht="21.75" customHeight="1" thickBot="1">
      <c r="A3" s="432"/>
      <c r="B3" s="432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AB3" s="37"/>
      <c r="AC3" s="37"/>
    </row>
    <row r="4" spans="1:30" s="32" customFormat="1" ht="18" customHeight="1">
      <c r="A4" s="407" t="s">
        <v>0</v>
      </c>
      <c r="B4" s="407" t="s">
        <v>2</v>
      </c>
      <c r="C4" s="366">
        <v>44188</v>
      </c>
      <c r="D4" s="366" t="s">
        <v>130</v>
      </c>
      <c r="E4" s="366">
        <v>44252</v>
      </c>
      <c r="F4" s="366">
        <v>44347</v>
      </c>
      <c r="G4" s="366">
        <v>44419</v>
      </c>
      <c r="H4" s="366">
        <v>44502</v>
      </c>
      <c r="I4" s="366">
        <v>44537</v>
      </c>
      <c r="J4" s="366">
        <v>44551</v>
      </c>
      <c r="K4" s="366">
        <v>44606</v>
      </c>
      <c r="L4" s="366">
        <v>44694</v>
      </c>
      <c r="M4" s="366">
        <v>44769</v>
      </c>
      <c r="N4" s="366">
        <v>44866</v>
      </c>
      <c r="O4" s="366">
        <v>44909</v>
      </c>
      <c r="P4" s="366">
        <v>44991</v>
      </c>
      <c r="Q4" s="366">
        <v>45090</v>
      </c>
      <c r="R4" s="366">
        <v>45124</v>
      </c>
      <c r="S4" s="366">
        <v>45181</v>
      </c>
      <c r="T4" s="366">
        <v>45273</v>
      </c>
      <c r="U4" s="31">
        <v>45328</v>
      </c>
      <c r="V4" s="31">
        <v>45398</v>
      </c>
      <c r="W4" s="31"/>
      <c r="X4" s="31"/>
      <c r="Y4" s="31"/>
      <c r="Z4" s="31"/>
      <c r="AA4" s="31"/>
      <c r="AB4" s="31"/>
      <c r="AC4" s="98" t="s">
        <v>10</v>
      </c>
      <c r="AD4" s="342"/>
    </row>
    <row r="5" spans="1:29" ht="16.5" thickBot="1">
      <c r="A5" s="407"/>
      <c r="B5" s="407"/>
      <c r="C5" s="368">
        <v>1</v>
      </c>
      <c r="D5" s="368">
        <v>1</v>
      </c>
      <c r="E5" s="368">
        <v>1</v>
      </c>
      <c r="F5" s="368">
        <v>1</v>
      </c>
      <c r="G5" s="368">
        <v>1</v>
      </c>
      <c r="H5" s="368">
        <v>1</v>
      </c>
      <c r="I5" s="368">
        <v>1</v>
      </c>
      <c r="J5" s="368">
        <v>1</v>
      </c>
      <c r="K5" s="368">
        <v>1</v>
      </c>
      <c r="L5" s="368">
        <v>1</v>
      </c>
      <c r="M5" s="368">
        <v>1</v>
      </c>
      <c r="N5" s="368">
        <v>1</v>
      </c>
      <c r="O5" s="368">
        <v>1</v>
      </c>
      <c r="P5" s="368">
        <v>1</v>
      </c>
      <c r="Q5" s="368">
        <v>1</v>
      </c>
      <c r="R5" s="368">
        <v>1</v>
      </c>
      <c r="S5" s="368">
        <v>1</v>
      </c>
      <c r="T5" s="368">
        <v>1</v>
      </c>
      <c r="U5" s="4">
        <v>1</v>
      </c>
      <c r="V5" s="4">
        <v>1</v>
      </c>
      <c r="W5" s="4"/>
      <c r="X5" s="4"/>
      <c r="Y5" s="4"/>
      <c r="Z5" s="4"/>
      <c r="AA5" s="4"/>
      <c r="AB5" s="4"/>
      <c r="AC5" s="185">
        <f>SUM(C5:AB5)</f>
        <v>20</v>
      </c>
    </row>
    <row r="6" spans="1:29" s="41" customFormat="1" ht="35.25" customHeight="1">
      <c r="A6" s="90">
        <v>1</v>
      </c>
      <c r="B6" s="280" t="s">
        <v>128</v>
      </c>
      <c r="C6" s="12" t="s">
        <v>117</v>
      </c>
      <c r="D6" s="12">
        <v>1</v>
      </c>
      <c r="E6" s="12">
        <v>1</v>
      </c>
      <c r="F6" s="12">
        <v>1</v>
      </c>
      <c r="G6" s="12">
        <v>1</v>
      </c>
      <c r="H6" s="12">
        <v>1</v>
      </c>
      <c r="I6" s="12">
        <v>1</v>
      </c>
      <c r="J6" s="12">
        <v>1</v>
      </c>
      <c r="K6" s="12">
        <v>1</v>
      </c>
      <c r="L6" s="12">
        <v>1</v>
      </c>
      <c r="M6" s="12">
        <v>1</v>
      </c>
      <c r="N6" s="12">
        <v>1</v>
      </c>
      <c r="O6" s="12">
        <v>1</v>
      </c>
      <c r="P6" s="12">
        <v>1</v>
      </c>
      <c r="Q6" s="12">
        <v>1</v>
      </c>
      <c r="R6" s="12">
        <v>1</v>
      </c>
      <c r="S6" s="12">
        <v>1</v>
      </c>
      <c r="T6" s="12">
        <v>1</v>
      </c>
      <c r="U6" s="12">
        <v>1</v>
      </c>
      <c r="V6" s="12">
        <v>1</v>
      </c>
      <c r="W6" s="12"/>
      <c r="X6" s="12"/>
      <c r="Y6" s="12"/>
      <c r="Z6" s="12"/>
      <c r="AA6" s="12"/>
      <c r="AB6" s="12"/>
      <c r="AC6" s="186">
        <f>SUM(C6:AB6)</f>
        <v>19</v>
      </c>
    </row>
    <row r="7" spans="1:29" s="41" customFormat="1" ht="35.25" customHeight="1">
      <c r="A7" s="90">
        <v>2</v>
      </c>
      <c r="B7" s="90" t="s">
        <v>108</v>
      </c>
      <c r="C7" s="12">
        <v>1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>
        <v>1</v>
      </c>
      <c r="K7" s="12">
        <v>1</v>
      </c>
      <c r="L7" s="12">
        <v>1</v>
      </c>
      <c r="M7" s="12">
        <v>1</v>
      </c>
      <c r="N7" s="12">
        <v>1</v>
      </c>
      <c r="O7" s="12">
        <v>1</v>
      </c>
      <c r="P7" s="12">
        <v>1</v>
      </c>
      <c r="Q7" s="12">
        <v>1</v>
      </c>
      <c r="R7" s="12">
        <v>1</v>
      </c>
      <c r="S7" s="12">
        <v>1</v>
      </c>
      <c r="T7" s="12">
        <v>1</v>
      </c>
      <c r="U7" s="12">
        <v>1</v>
      </c>
      <c r="V7" s="12">
        <v>1</v>
      </c>
      <c r="W7" s="12"/>
      <c r="X7" s="12"/>
      <c r="Y7" s="12"/>
      <c r="Z7" s="12"/>
      <c r="AA7" s="12"/>
      <c r="AB7" s="12"/>
      <c r="AC7" s="186">
        <f>SUM(C7:AB7)</f>
        <v>20</v>
      </c>
    </row>
    <row r="8" spans="1:29" s="41" customFormat="1" ht="35.25" customHeight="1" thickBot="1">
      <c r="A8" s="90">
        <v>3</v>
      </c>
      <c r="B8" s="90" t="s">
        <v>24</v>
      </c>
      <c r="C8" s="12">
        <v>1</v>
      </c>
      <c r="D8" s="12">
        <v>1</v>
      </c>
      <c r="E8" s="12"/>
      <c r="F8" s="12"/>
      <c r="G8" s="12">
        <v>1</v>
      </c>
      <c r="H8" s="12"/>
      <c r="I8" s="12">
        <v>1</v>
      </c>
      <c r="J8" s="12">
        <v>1</v>
      </c>
      <c r="K8" s="12"/>
      <c r="L8" s="12"/>
      <c r="M8" s="12"/>
      <c r="N8" s="12">
        <v>1</v>
      </c>
      <c r="O8" s="12">
        <v>1</v>
      </c>
      <c r="P8" s="12"/>
      <c r="Q8" s="12">
        <v>1</v>
      </c>
      <c r="R8" s="12">
        <v>1</v>
      </c>
      <c r="S8" s="12">
        <v>1</v>
      </c>
      <c r="T8" s="12">
        <v>1</v>
      </c>
      <c r="U8" s="43">
        <v>1</v>
      </c>
      <c r="V8" s="43">
        <v>1</v>
      </c>
      <c r="W8" s="43"/>
      <c r="X8" s="43"/>
      <c r="Y8" s="43"/>
      <c r="Z8" s="43"/>
      <c r="AA8" s="43"/>
      <c r="AB8" s="43"/>
      <c r="AC8" s="187">
        <f>SUM(C8:AB8)</f>
        <v>13</v>
      </c>
    </row>
    <row r="9" spans="1:29" ht="16.5" thickBot="1">
      <c r="A9" s="410" t="s">
        <v>1</v>
      </c>
      <c r="B9" s="411"/>
      <c r="C9" s="35">
        <f aca="true" t="shared" si="0" ref="C9:W9">SUM(C6:C8)</f>
        <v>2</v>
      </c>
      <c r="D9" s="35">
        <f t="shared" si="0"/>
        <v>3</v>
      </c>
      <c r="E9" s="35">
        <f t="shared" si="0"/>
        <v>2</v>
      </c>
      <c r="F9" s="35">
        <f t="shared" si="0"/>
        <v>2</v>
      </c>
      <c r="G9" s="35">
        <f t="shared" si="0"/>
        <v>3</v>
      </c>
      <c r="H9" s="35">
        <f t="shared" si="0"/>
        <v>2</v>
      </c>
      <c r="I9" s="35">
        <f t="shared" si="0"/>
        <v>3</v>
      </c>
      <c r="J9" s="35">
        <f t="shared" si="0"/>
        <v>3</v>
      </c>
      <c r="K9" s="35">
        <f t="shared" si="0"/>
        <v>2</v>
      </c>
      <c r="L9" s="35">
        <f t="shared" si="0"/>
        <v>2</v>
      </c>
      <c r="M9" s="35">
        <f t="shared" si="0"/>
        <v>2</v>
      </c>
      <c r="N9" s="35">
        <f t="shared" si="0"/>
        <v>3</v>
      </c>
      <c r="O9" s="35">
        <f t="shared" si="0"/>
        <v>3</v>
      </c>
      <c r="P9" s="35">
        <f t="shared" si="0"/>
        <v>2</v>
      </c>
      <c r="Q9" s="35">
        <f t="shared" si="0"/>
        <v>3</v>
      </c>
      <c r="R9" s="35">
        <f t="shared" si="0"/>
        <v>3</v>
      </c>
      <c r="S9" s="35">
        <f t="shared" si="0"/>
        <v>3</v>
      </c>
      <c r="T9" s="35">
        <f t="shared" si="0"/>
        <v>3</v>
      </c>
      <c r="U9" s="35">
        <f t="shared" si="0"/>
        <v>3</v>
      </c>
      <c r="V9" s="35">
        <f t="shared" si="0"/>
        <v>3</v>
      </c>
      <c r="W9" s="35">
        <f t="shared" si="0"/>
        <v>0</v>
      </c>
      <c r="X9" s="42">
        <f>SUM(X6:X12)</f>
        <v>0</v>
      </c>
      <c r="Y9" s="42">
        <f>SUM(Y6:Y12)</f>
        <v>0</v>
      </c>
      <c r="Z9" s="42">
        <f>SUM(Z6:Z12)</f>
        <v>0</v>
      </c>
      <c r="AA9" s="42">
        <f>SUM(AA6:AA12)</f>
        <v>0</v>
      </c>
      <c r="AB9" s="42">
        <f>SUM(AB6:AB12)</f>
        <v>0</v>
      </c>
      <c r="AC9" s="99"/>
    </row>
    <row r="10" spans="2:17" ht="15">
      <c r="B10" s="114"/>
      <c r="Q10" s="19"/>
    </row>
    <row r="11" ht="12.75">
      <c r="S11" s="19"/>
    </row>
    <row r="12" spans="1:29" s="41" customFormat="1" ht="56.25" customHeight="1" thickBot="1">
      <c r="A12" s="88">
        <v>4</v>
      </c>
      <c r="B12" s="216" t="s">
        <v>177</v>
      </c>
      <c r="C12" s="11" t="s">
        <v>117</v>
      </c>
      <c r="D12" s="12">
        <v>1</v>
      </c>
      <c r="E12" s="12">
        <v>1</v>
      </c>
      <c r="F12" s="12">
        <v>1</v>
      </c>
      <c r="G12" s="12"/>
      <c r="H12" s="12">
        <v>1</v>
      </c>
      <c r="I12" s="12">
        <v>1</v>
      </c>
      <c r="J12" s="43"/>
      <c r="K12" s="43">
        <v>1</v>
      </c>
      <c r="L12" s="43">
        <v>1</v>
      </c>
      <c r="M12" s="43">
        <v>1</v>
      </c>
      <c r="N12" s="43">
        <v>1</v>
      </c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187">
        <f>SUM(C12:AB12)</f>
        <v>9</v>
      </c>
    </row>
  </sheetData>
  <sheetProtection/>
  <mergeCells count="4">
    <mergeCell ref="A1:B3"/>
    <mergeCell ref="A9:B9"/>
    <mergeCell ref="A4:A5"/>
    <mergeCell ref="B4:B5"/>
  </mergeCells>
  <printOptions/>
  <pageMargins left="0.7086614173228347" right="0.4330708661417323" top="0.7874015748031497" bottom="0.5511811023622047" header="0.5118110236220472" footer="0.31496062992125984"/>
  <pageSetup horizontalDpi="600" verticalDpi="600" orientation="landscape" paperSize="9" r:id="rId1"/>
  <headerFooter alignWithMargins="0">
    <oddHeader>&amp;C&amp;"Arial Cyr,напівжирний"&amp;12ПОСТІЙНА КОМІСІЯ З ПИТАНЬ РЕГЛАМЕНТУ, ДІЯЛЬНОСТІ ПРАВООХОРОННИХ ОРГАНІВ ТА БОРОТЬБИ З КОРУПЦІЄЮ</oddHeader>
    <oddFooter>&amp;L&amp;D&amp;R&amp;P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Mishanya</dc:creator>
  <cp:keywords/>
  <dc:description/>
  <cp:lastModifiedBy>Рівненська обласна рада РОР</cp:lastModifiedBy>
  <cp:lastPrinted>2024-03-22T13:43:44Z</cp:lastPrinted>
  <dcterms:created xsi:type="dcterms:W3CDTF">2011-01-05T11:10:02Z</dcterms:created>
  <dcterms:modified xsi:type="dcterms:W3CDTF">2024-04-30T07:40:44Z</dcterms:modified>
  <cp:category/>
  <cp:version/>
  <cp:contentType/>
  <cp:contentStatus/>
</cp:coreProperties>
</file>