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0050"/>
  </bookViews>
  <sheets>
    <sheet name="Кошторис" sheetId="1" r:id="rId1"/>
  </sheets>
  <definedNames>
    <definedName name="_xlnm.Print_Titles" localSheetId="0">Кошторис!$4:$4</definedName>
    <definedName name="_xlnm.Print_Area" localSheetId="0">Кошторис!$A$1:$C$22</definedName>
  </definedNames>
  <calcPr calcId="145621"/>
</workbook>
</file>

<file path=xl/calcChain.xml><?xml version="1.0" encoding="utf-8"?>
<calcChain xmlns="http://schemas.openxmlformats.org/spreadsheetml/2006/main">
  <c r="D21" i="1" l="1"/>
  <c r="D22" i="1"/>
  <c r="D13" i="1" l="1"/>
  <c r="D14" i="1"/>
  <c r="D16" i="1"/>
  <c r="D17" i="1"/>
  <c r="D18" i="1"/>
  <c r="D20" i="1"/>
  <c r="D15" i="1"/>
  <c r="D9" i="1"/>
  <c r="D10" i="1"/>
  <c r="D8" i="1"/>
  <c r="D12" i="1"/>
  <c r="C22" i="1" l="1"/>
</calcChain>
</file>

<file path=xl/sharedStrings.xml><?xml version="1.0" encoding="utf-8"?>
<sst xmlns="http://schemas.openxmlformats.org/spreadsheetml/2006/main" count="38" uniqueCount="38">
  <si>
    <t>Статті видатків</t>
  </si>
  <si>
    <t>Сума, грн</t>
  </si>
  <si>
    <t>Нарахування на оплату праці</t>
  </si>
  <si>
    <t>Частина перша статті 211 Кодексу</t>
  </si>
  <si>
    <t>Відшкодування витрат на утримання приміщень</t>
  </si>
  <si>
    <t>Частина перша статті 282 Кодексу</t>
  </si>
  <si>
    <t xml:space="preserve">Оплата за використання друкованих засобів масової інформації </t>
  </si>
  <si>
    <t>Пункт 7 частини другої статті 206, частина восьма статті 240, частина перша статті 242 Кодексу</t>
  </si>
  <si>
    <t xml:space="preserve">Виготовлення виборчих бюлетенів </t>
  </si>
  <si>
    <t>Пункт 10 частини другої статті 206,  частина перша статті 251 Кодексу</t>
  </si>
  <si>
    <t xml:space="preserve">Виготовлення бланків протоколів дільничних виборчих комісій про підрахунок голосів виборців на виборчих дільницях </t>
  </si>
  <si>
    <t>Стаття 234 Кодексу</t>
  </si>
  <si>
    <t>Стаття 233 Кодексу</t>
  </si>
  <si>
    <t>Виготовлення інформаційних плакатів організацій політичних партій – суб’єктів виборчого процесу з виборів депутатів обласної ради</t>
  </si>
  <si>
    <t xml:space="preserve">Виготовлення іншої виборчої документації </t>
  </si>
  <si>
    <t>Пункти 1, 8, 21, 23 частини другої статті 206 Кодексу</t>
  </si>
  <si>
    <t>Оплата послуг зв’язку (абонентська плата, міські, міжміські телефонні розмови)</t>
  </si>
  <si>
    <t xml:space="preserve">Оплата транспортних послуг </t>
  </si>
  <si>
    <t xml:space="preserve">Придбання канцелярських товарів </t>
  </si>
  <si>
    <t xml:space="preserve"> Інші видатки:</t>
  </si>
  <si>
    <t xml:space="preserve">оплата послуг банку, оплата послуг архівних установ, придбання захисних пакетів, архівних боксів, виготовлення вивіски, печатки тощо </t>
  </si>
  <si>
    <t>Нормативне обґрунтування (Виборчого кодексу України (далі – Кодекс) або інші нормативно-правові акти)</t>
  </si>
  <si>
    <t>Частина десята статті 33, частини перша – третя, п’ята, шоста статті 212 Кодексу, постанови Кабінету Міністрів України від 24 лютого 2003 року № 213, від 28 липня 2004 року № 966,від 15 вересня 2010 року № 843, постанова Центральної виборчої комісії від 25 червня 2020 року № 111</t>
  </si>
  <si>
    <t>Видатки на оплату праці: – членів виборчої комісії, які виконують свої повноваження у виборчій комісії на платній основі</t>
  </si>
  <si>
    <t>– членів виборчої комісії (у тому числі пенсіонерів та осіб, які тимчасово не працюють) у день виборів та в дні встановлення підсумків голосування і результатів виборів</t>
  </si>
  <si>
    <t>– залучення спеціалістів, експертів, технічних працівників для забезпечення здійснення повноважень, передбачених Кодексом (не більше десяти осіб)</t>
  </si>
  <si>
    <t>Частина шістнадцята  статті 36, частина перша статті 38, частина шоста статті 60, пункт 4, 10  частини другої статті 206, частина восьма  статті 227, частини четверта, сьома статті 236,  частини перша, шоста статті 238, частини перша, п’ята статті 239, пункт 1 частини першої, частини третя, шоста статті 242, частина дванадцята  статті 248 Кодексу</t>
  </si>
  <si>
    <t>Виготовлення інформаційних буклетів організацій політичних партій – суб’єктів виборчого процесу з виборів депутатів обласної ради - кількість депутатів обласної ради, обчислена виходячи з чисельності виборців:  
1 прим. (10 арк.) 64 особи –  12 грн; 
1 прим. (12 арк.) 84 особи –  14,4 грн;
1 прим. (16 арк.) 120 осіб –  19,2 грн;</t>
  </si>
  <si>
    <t>Кошторис видатків Рівненської обласної територіальної виборчої для підготовки і проведення чергових виборів депутатів Рівненської обласної ради 25 жовтня 2020 року</t>
  </si>
  <si>
    <t>Разом</t>
  </si>
  <si>
    <t>3,6 грн × кількість виборців (846 656)+ 0,5% резерв =3 063 204.00</t>
  </si>
  <si>
    <t>3,4 грн × кількість виборчих дільниць (1004) × 4 прим. = 13 654.40</t>
  </si>
  <si>
    <t>Виготовлення іншої виборчої документації для дільничних виборчих комісій з виборів депутатів обласної ради</t>
  </si>
  <si>
    <t xml:space="preserve">Частина шістнадцята статті 36, частина друга статті 235,  частини сьома, дванадцята, чотирнадцята статті 242, частини четверта, сьома 
статті 247, частина дванадцята статті 248, частина восьма статті 249, частини тринадцята, шістнадцята, вісімнадцята, двадцять друга, двадцять третя, тридцять друга, тридцять шоста 
статті 250, частина дев’ята статті 251, частини перша, друга статті 252, частини тринадцята, чотирнадцята статті 254 Кодексу
</t>
  </si>
  <si>
    <t>80 грн х 1004 ДВК = 80 320 грн</t>
  </si>
  <si>
    <r>
      <t>5 грн × кількість виборчих дільниць (1004) × 5 прим. × кількість організацій політичних партій – суб’єктів виборчого процесу</t>
    </r>
    <r>
      <rPr>
        <sz val="11.5"/>
        <color rgb="FFFF0000"/>
        <rFont val="Times New Roman"/>
        <family val="1"/>
        <charset val="204"/>
      </rPr>
      <t xml:space="preserve"> (15 у 2015 році)</t>
    </r>
    <r>
      <rPr>
        <sz val="11.5"/>
        <color theme="1"/>
        <rFont val="Times New Roman"/>
        <family val="1"/>
        <charset val="204"/>
      </rPr>
      <t xml:space="preserve"> + 5 грн × 1 територіальну виборчу комісію × кількість організацій політичних партій – суб’єктів виборчого процесу </t>
    </r>
    <r>
      <rPr>
        <sz val="11.5"/>
        <color rgb="FFFF0000"/>
        <rFont val="Times New Roman"/>
        <family val="1"/>
        <charset val="204"/>
      </rPr>
      <t>(15 у 2015 році)</t>
    </r>
    <r>
      <rPr>
        <sz val="11.5"/>
        <color theme="1"/>
        <rFont val="Times New Roman"/>
        <family val="1"/>
        <charset val="204"/>
      </rPr>
      <t xml:space="preserve"> = 375 575.00</t>
    </r>
  </si>
  <si>
    <r>
      <t xml:space="preserve">вартість 1 прим. виходячи із кількості депутатів (12 грн) × кількість виборчих дільниць (1004) × 5 прим. × кількість організацій політичних партій </t>
    </r>
    <r>
      <rPr>
        <sz val="11.5"/>
        <color rgb="FFFF0000"/>
        <rFont val="Times New Roman"/>
        <family val="1"/>
        <charset val="204"/>
      </rPr>
      <t>(15 у 2015 році)</t>
    </r>
    <r>
      <rPr>
        <sz val="11.5"/>
        <color theme="1"/>
        <rFont val="Times New Roman"/>
        <family val="1"/>
        <charset val="204"/>
      </rPr>
      <t xml:space="preserve"> – суб’єктів виборчого процесу + вартість 1 прим. × 1 територіальну виборчу комісію × кількість організацій політичних партій – суб’єктів виборчого процесу </t>
    </r>
    <r>
      <rPr>
        <sz val="11.5"/>
        <color rgb="FFFF0000"/>
        <rFont val="Times New Roman"/>
        <family val="1"/>
        <charset val="204"/>
      </rPr>
      <t xml:space="preserve"> (15 у 2015 році) </t>
    </r>
    <r>
      <rPr>
        <sz val="11.5"/>
        <color theme="1"/>
        <rFont val="Times New Roman"/>
        <family val="1"/>
        <charset val="204"/>
      </rPr>
      <t>= 903 780.00</t>
    </r>
  </si>
  <si>
    <t>Додаток до Постанови № 2 від 17.08.2020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</si>
</sst>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1.5"/>
      <color theme="1"/>
      <name val="Times New Roman"/>
      <family val="1"/>
      <charset val="204"/>
    </font>
    <font>
      <b/>
      <sz val="14"/>
      <color theme="1"/>
      <name val="Calibri"/>
      <family val="2"/>
      <charset val="204"/>
      <scheme val="minor"/>
    </font>
    <font>
      <sz val="11.5"/>
      <color rgb="FFFF0000"/>
      <name val="Times New Roman"/>
      <family val="1"/>
      <charset val="204"/>
    </font>
    <font>
      <b/>
      <sz val="11.5"/>
      <color theme="1"/>
      <name val="Times New Roman"/>
      <family val="1"/>
      <charset val="204"/>
    </font>
    <font>
      <b/>
      <sz val="9"/>
      <color theme="1"/>
      <name val="Times New Roman"/>
      <family val="1"/>
      <charset val="204"/>
    </font>
  </fonts>
  <fills count="3">
    <fill>
      <patternFill patternType="none"/>
    </fill>
    <fill>
      <patternFill patternType="gray125"/>
    </fill>
    <fill>
      <patternFill patternType="solid">
        <fgColor rgb="FFFFFFFF"/>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2" fontId="0" fillId="0" borderId="0" xfId="0" applyNumberFormat="1"/>
    <xf numFmtId="0" fontId="4" fillId="0" borderId="0" xfId="0" applyFont="1" applyAlignment="1">
      <alignment horizontal="center" wrapText="1"/>
    </xf>
    <xf numFmtId="0" fontId="7" fillId="0" borderId="1" xfId="0"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vertical="top"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2" fontId="1" fillId="0" borderId="10"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workbookViewId="0">
      <selection sqref="A1:C22"/>
    </sheetView>
  </sheetViews>
  <sheetFormatPr defaultRowHeight="15" x14ac:dyDescent="0.25"/>
  <cols>
    <col min="1" max="1" width="47.140625" customWidth="1"/>
    <col min="2" max="2" width="50" customWidth="1"/>
    <col min="3" max="3" width="47.140625" customWidth="1"/>
    <col min="4" max="4" width="10.5703125" style="1" bestFit="1" customWidth="1"/>
  </cols>
  <sheetData>
    <row r="1" spans="1:4" x14ac:dyDescent="0.25">
      <c r="C1" t="s">
        <v>37</v>
      </c>
    </row>
    <row r="2" spans="1:4" ht="40.5" customHeight="1" x14ac:dyDescent="0.3">
      <c r="A2" s="2" t="s">
        <v>28</v>
      </c>
      <c r="B2" s="2"/>
      <c r="C2" s="2"/>
    </row>
    <row r="3" spans="1:4" ht="15.75" thickBot="1" x14ac:dyDescent="0.3"/>
    <row r="4" spans="1:4" ht="24.75" thickBot="1" x14ac:dyDescent="0.3">
      <c r="A4" s="3" t="s">
        <v>21</v>
      </c>
      <c r="B4" s="3" t="s">
        <v>0</v>
      </c>
      <c r="C4" s="3" t="s">
        <v>1</v>
      </c>
    </row>
    <row r="5" spans="1:4" ht="45" x14ac:dyDescent="0.25">
      <c r="A5" s="11" t="s">
        <v>22</v>
      </c>
      <c r="B5" s="9" t="s">
        <v>23</v>
      </c>
      <c r="C5" s="4">
        <v>174861</v>
      </c>
    </row>
    <row r="6" spans="1:4" ht="60" x14ac:dyDescent="0.25">
      <c r="A6" s="12"/>
      <c r="B6" s="10" t="s">
        <v>24</v>
      </c>
      <c r="C6" s="5"/>
    </row>
    <row r="7" spans="1:4" ht="60" x14ac:dyDescent="0.25">
      <c r="A7" s="12"/>
      <c r="B7" s="10" t="s">
        <v>25</v>
      </c>
      <c r="C7" s="5"/>
      <c r="D7" s="1">
        <v>174861</v>
      </c>
    </row>
    <row r="8" spans="1:4" x14ac:dyDescent="0.25">
      <c r="A8" s="10"/>
      <c r="B8" s="10" t="s">
        <v>2</v>
      </c>
      <c r="C8" s="6">
        <v>38469</v>
      </c>
      <c r="D8" s="1">
        <f>C8</f>
        <v>38469</v>
      </c>
    </row>
    <row r="9" spans="1:4" x14ac:dyDescent="0.25">
      <c r="A9" s="10" t="s">
        <v>3</v>
      </c>
      <c r="B9" s="10" t="s">
        <v>4</v>
      </c>
      <c r="C9" s="6">
        <v>2420</v>
      </c>
      <c r="D9" s="1">
        <f t="shared" ref="D9:D10" si="0">C9</f>
        <v>2420</v>
      </c>
    </row>
    <row r="10" spans="1:4" ht="30" x14ac:dyDescent="0.25">
      <c r="A10" s="10" t="s">
        <v>5</v>
      </c>
      <c r="B10" s="10" t="s">
        <v>6</v>
      </c>
      <c r="C10" s="6">
        <v>4500</v>
      </c>
      <c r="D10" s="1">
        <f t="shared" si="0"/>
        <v>4500</v>
      </c>
    </row>
    <row r="11" spans="1:4" ht="45" x14ac:dyDescent="0.25">
      <c r="A11" s="10" t="s">
        <v>7</v>
      </c>
      <c r="B11" s="10" t="s">
        <v>8</v>
      </c>
      <c r="C11" s="7" t="s">
        <v>30</v>
      </c>
      <c r="D11" s="1">
        <v>3063204</v>
      </c>
    </row>
    <row r="12" spans="1:4" ht="45" x14ac:dyDescent="0.25">
      <c r="A12" s="10" t="s">
        <v>9</v>
      </c>
      <c r="B12" s="10" t="s">
        <v>10</v>
      </c>
      <c r="C12" s="7" t="s">
        <v>31</v>
      </c>
      <c r="D12" s="1">
        <f>3.4*1004*4</f>
        <v>13654.4</v>
      </c>
    </row>
    <row r="13" spans="1:4" ht="120" x14ac:dyDescent="0.25">
      <c r="A13" s="10" t="s">
        <v>11</v>
      </c>
      <c r="B13" s="10" t="s">
        <v>27</v>
      </c>
      <c r="C13" s="7" t="s">
        <v>36</v>
      </c>
      <c r="D13" s="1">
        <f>(12*1004*5*15)+(12*15)</f>
        <v>903780</v>
      </c>
    </row>
    <row r="14" spans="1:4" ht="90" x14ac:dyDescent="0.25">
      <c r="A14" s="10" t="s">
        <v>12</v>
      </c>
      <c r="B14" s="10" t="s">
        <v>13</v>
      </c>
      <c r="C14" s="7" t="s">
        <v>35</v>
      </c>
      <c r="D14" s="1">
        <f>5*1004*5*15+ (5*15)</f>
        <v>376575</v>
      </c>
    </row>
    <row r="15" spans="1:4" ht="120" x14ac:dyDescent="0.25">
      <c r="A15" s="10" t="s">
        <v>26</v>
      </c>
      <c r="B15" s="10" t="s">
        <v>14</v>
      </c>
      <c r="C15" s="6">
        <v>4899</v>
      </c>
      <c r="D15" s="1">
        <f>C15</f>
        <v>4899</v>
      </c>
    </row>
    <row r="16" spans="1:4" ht="30" x14ac:dyDescent="0.25">
      <c r="A16" s="12" t="s">
        <v>15</v>
      </c>
      <c r="B16" s="10" t="s">
        <v>16</v>
      </c>
      <c r="C16" s="6">
        <v>1763</v>
      </c>
      <c r="D16" s="1">
        <f t="shared" ref="D16:D20" si="1">C16</f>
        <v>1763</v>
      </c>
    </row>
    <row r="17" spans="1:4" x14ac:dyDescent="0.25">
      <c r="A17" s="12"/>
      <c r="B17" s="10" t="s">
        <v>17</v>
      </c>
      <c r="C17" s="6">
        <v>24014</v>
      </c>
      <c r="D17" s="1">
        <f t="shared" si="1"/>
        <v>24014</v>
      </c>
    </row>
    <row r="18" spans="1:4" x14ac:dyDescent="0.25">
      <c r="A18" s="12"/>
      <c r="B18" s="10" t="s">
        <v>18</v>
      </c>
      <c r="C18" s="6">
        <v>1312</v>
      </c>
      <c r="D18" s="1">
        <f t="shared" si="1"/>
        <v>1312</v>
      </c>
    </row>
    <row r="19" spans="1:4" x14ac:dyDescent="0.25">
      <c r="A19" s="12"/>
      <c r="B19" s="10" t="s">
        <v>19</v>
      </c>
      <c r="C19" s="8"/>
    </row>
    <row r="20" spans="1:4" ht="45" x14ac:dyDescent="0.25">
      <c r="A20" s="12"/>
      <c r="B20" s="10" t="s">
        <v>20</v>
      </c>
      <c r="C20" s="6">
        <v>20193</v>
      </c>
      <c r="D20" s="1">
        <f t="shared" si="1"/>
        <v>20193</v>
      </c>
    </row>
    <row r="21" spans="1:4" ht="180.75" thickBot="1" x14ac:dyDescent="0.3">
      <c r="A21" s="13" t="s">
        <v>33</v>
      </c>
      <c r="B21" s="14" t="s">
        <v>32</v>
      </c>
      <c r="C21" s="15" t="s">
        <v>34</v>
      </c>
      <c r="D21" s="1">
        <f>80*1004</f>
        <v>80320</v>
      </c>
    </row>
    <row r="22" spans="1:4" ht="15.75" thickBot="1" x14ac:dyDescent="0.3">
      <c r="A22" s="16"/>
      <c r="B22" s="17" t="s">
        <v>29</v>
      </c>
      <c r="C22" s="18">
        <f>D22</f>
        <v>4709964.4000000004</v>
      </c>
      <c r="D22" s="1">
        <f>SUM(D4:D21)</f>
        <v>4709964.4000000004</v>
      </c>
    </row>
  </sheetData>
  <mergeCells count="4">
    <mergeCell ref="A2:C2"/>
    <mergeCell ref="A5:A7"/>
    <mergeCell ref="C5:C7"/>
    <mergeCell ref="A16:A20"/>
  </mergeCells>
  <pageMargins left="0.70866141732283472" right="0.70866141732283472" top="0.74803149606299213" bottom="0.74803149606299213" header="0.31496062992125984" footer="0.31496062992125984"/>
  <pageSetup paperSize="9" scale="85" fitToHeight="2" orientation="landscape" verticalDpi="0" r:id="rId1"/>
  <customProperties>
    <customPr name="LastActiv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Кошторис</vt:lpstr>
      <vt:lpstr>Кошторис!Заголовки_для_печати</vt:lpstr>
      <vt:lpstr>Кошторис!Область_печати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Шеф</cp:lastModifiedBy>
  <cp:lastPrinted>2020-08-18T05:48:14Z</cp:lastPrinted>
  <dcterms:created xsi:type="dcterms:W3CDTF">2020-08-16T17:15:18Z</dcterms:created>
  <dcterms:modified xsi:type="dcterms:W3CDTF">2020-08-18T05:50:34Z</dcterms:modified>
</cp:coreProperties>
</file>